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akellion\Desktop\"/>
    </mc:Choice>
  </mc:AlternateContent>
  <xr:revisionPtr revIDLastSave="0" documentId="13_ncr:1_{821A38BA-031E-4760-9286-4E49FBAE77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ΠΡΟΫΠΟΛΟΓΙΣΜΟΣ ΕΣΟΔΩΝ " sheetId="1" r:id="rId1"/>
    <sheet name="ΠΡΟΥΠΟΛΟΓΙΣΜΟΣ ΕΞΟΔΩΝ " sheetId="2" r:id="rId2"/>
  </sheets>
  <definedNames>
    <definedName name="_xlnm._FilterDatabase" localSheetId="1" hidden="1">'ΠΡΟΥΠΟΛΟΓΙΣΜΟΣ ΕΞΟΔΩΝ '!$A$3:$F$145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2" l="1"/>
  <c r="E91" i="2"/>
  <c r="F91" i="2"/>
  <c r="C91" i="2"/>
  <c r="D93" i="2"/>
  <c r="E93" i="2"/>
  <c r="F93" i="2"/>
  <c r="C93" i="2"/>
  <c r="C90" i="2" s="1"/>
  <c r="D100" i="2"/>
  <c r="E100" i="2"/>
  <c r="F100" i="2"/>
  <c r="C100" i="2"/>
  <c r="D90" i="2" l="1"/>
  <c r="E90" i="2"/>
  <c r="F90" i="2"/>
  <c r="D71" i="1"/>
  <c r="E71" i="1"/>
  <c r="F71" i="1"/>
  <c r="C71" i="1"/>
  <c r="C138" i="2" l="1"/>
  <c r="C137" i="2" s="1"/>
  <c r="C136" i="2" s="1"/>
  <c r="C135" i="2" s="1"/>
  <c r="C144" i="2"/>
  <c r="C143" i="2" s="1"/>
  <c r="C142" i="2" s="1"/>
  <c r="C141" i="2" s="1"/>
  <c r="C140" i="2" s="1"/>
  <c r="D138" i="2"/>
  <c r="D137" i="2" s="1"/>
  <c r="D136" i="2" s="1"/>
  <c r="D135" i="2" s="1"/>
  <c r="E138" i="2"/>
  <c r="E137" i="2" s="1"/>
  <c r="E136" i="2" s="1"/>
  <c r="E135" i="2" s="1"/>
  <c r="F138" i="2"/>
  <c r="F137" i="2" s="1"/>
  <c r="F136" i="2" s="1"/>
  <c r="F135" i="2" s="1"/>
  <c r="D122" i="2"/>
  <c r="D121" i="2" s="1"/>
  <c r="E122" i="2"/>
  <c r="E121" i="2" s="1"/>
  <c r="F122" i="2"/>
  <c r="F121" i="2" s="1"/>
  <c r="C122" i="2"/>
  <c r="C121" i="2" s="1"/>
  <c r="F49" i="2"/>
  <c r="F63" i="1"/>
  <c r="D49" i="2" l="1"/>
  <c r="E49" i="2"/>
  <c r="C49" i="2"/>
  <c r="D63" i="1"/>
  <c r="E63" i="1"/>
  <c r="C63" i="1"/>
  <c r="D57" i="2"/>
  <c r="D56" i="2" s="1"/>
  <c r="D55" i="2" s="1"/>
  <c r="E57" i="2"/>
  <c r="E56" i="2" s="1"/>
  <c r="E55" i="2" s="1"/>
  <c r="F57" i="2"/>
  <c r="F56" i="2" s="1"/>
  <c r="F55" i="2" s="1"/>
  <c r="C57" i="2"/>
  <c r="C56" i="2" s="1"/>
  <c r="D104" i="2" l="1"/>
  <c r="E104" i="2"/>
  <c r="F104" i="2"/>
  <c r="C104" i="2"/>
  <c r="D127" i="2" l="1"/>
  <c r="E127" i="2"/>
  <c r="F127" i="2"/>
  <c r="C127" i="2"/>
  <c r="D118" i="2"/>
  <c r="E118" i="2"/>
  <c r="F118" i="2"/>
  <c r="C118" i="2"/>
  <c r="D73" i="2" l="1"/>
  <c r="E73" i="2"/>
  <c r="E72" i="2" s="1"/>
  <c r="E71" i="2" s="1"/>
  <c r="F73" i="2"/>
  <c r="F72" i="2" s="1"/>
  <c r="F71" i="2" s="1"/>
  <c r="C73" i="2"/>
  <c r="C72" i="2" s="1"/>
  <c r="C71" i="2" s="1"/>
  <c r="D72" i="2"/>
  <c r="D71" i="2" s="1"/>
  <c r="C77" i="2"/>
  <c r="C76" i="2" s="1"/>
  <c r="C75" i="2" s="1"/>
  <c r="C70" i="2" l="1"/>
  <c r="D65" i="2"/>
  <c r="E65" i="2"/>
  <c r="F65" i="2"/>
  <c r="C65" i="2"/>
  <c r="D63" i="2"/>
  <c r="D62" i="2" s="1"/>
  <c r="E63" i="2"/>
  <c r="E62" i="2" s="1"/>
  <c r="F63" i="2"/>
  <c r="C63" i="2"/>
  <c r="D74" i="1"/>
  <c r="D70" i="1" s="1"/>
  <c r="E74" i="1"/>
  <c r="E70" i="1" s="1"/>
  <c r="F74" i="1"/>
  <c r="F70" i="1" s="1"/>
  <c r="C74" i="1"/>
  <c r="D69" i="1"/>
  <c r="E69" i="1"/>
  <c r="D58" i="1"/>
  <c r="E58" i="1"/>
  <c r="F58" i="1"/>
  <c r="C58" i="1"/>
  <c r="D55" i="1"/>
  <c r="E55" i="1"/>
  <c r="F55" i="1"/>
  <c r="C55" i="1"/>
  <c r="D52" i="1"/>
  <c r="E52" i="1"/>
  <c r="F52" i="1"/>
  <c r="C52" i="1"/>
  <c r="D49" i="1"/>
  <c r="E49" i="1"/>
  <c r="E48" i="1" s="1"/>
  <c r="F49" i="1"/>
  <c r="C49" i="1"/>
  <c r="D40" i="1"/>
  <c r="D39" i="1" s="1"/>
  <c r="E40" i="1"/>
  <c r="E39" i="1" s="1"/>
  <c r="F40" i="1"/>
  <c r="F39" i="1" s="1"/>
  <c r="C40" i="1"/>
  <c r="C39" i="1" s="1"/>
  <c r="D35" i="1"/>
  <c r="D34" i="1" s="1"/>
  <c r="D33" i="1" s="1"/>
  <c r="E35" i="1"/>
  <c r="E34" i="1" s="1"/>
  <c r="E33" i="1" s="1"/>
  <c r="F35" i="1"/>
  <c r="F34" i="1" s="1"/>
  <c r="F33" i="1" s="1"/>
  <c r="C35" i="1"/>
  <c r="C34" i="1" s="1"/>
  <c r="C33" i="1" s="1"/>
  <c r="D31" i="1"/>
  <c r="D30" i="1" s="1"/>
  <c r="E31" i="1"/>
  <c r="E30" i="1" s="1"/>
  <c r="F31" i="1"/>
  <c r="F30" i="1" s="1"/>
  <c r="C31" i="1"/>
  <c r="C30" i="1" s="1"/>
  <c r="D28" i="1"/>
  <c r="D27" i="1" s="1"/>
  <c r="E28" i="1"/>
  <c r="E27" i="1" s="1"/>
  <c r="F28" i="1"/>
  <c r="F27" i="1" s="1"/>
  <c r="C28" i="1"/>
  <c r="C27" i="1" s="1"/>
  <c r="D24" i="1"/>
  <c r="D23" i="1" s="1"/>
  <c r="D22" i="1" s="1"/>
  <c r="E24" i="1"/>
  <c r="E23" i="1" s="1"/>
  <c r="E22" i="1" s="1"/>
  <c r="F24" i="1"/>
  <c r="F23" i="1" s="1"/>
  <c r="F22" i="1" s="1"/>
  <c r="C24" i="1"/>
  <c r="C23" i="1" s="1"/>
  <c r="C22" i="1" s="1"/>
  <c r="D19" i="1"/>
  <c r="D18" i="1" s="1"/>
  <c r="D17" i="1" s="1"/>
  <c r="E19" i="1"/>
  <c r="E18" i="1" s="1"/>
  <c r="E17" i="1" s="1"/>
  <c r="F19" i="1"/>
  <c r="F18" i="1" s="1"/>
  <c r="F17" i="1" s="1"/>
  <c r="C19" i="1"/>
  <c r="C18" i="1" s="1"/>
  <c r="C17" i="1" s="1"/>
  <c r="D15" i="1"/>
  <c r="D14" i="1" s="1"/>
  <c r="E15" i="1"/>
  <c r="E14" i="1" s="1"/>
  <c r="F15" i="1"/>
  <c r="F14" i="1" s="1"/>
  <c r="C15" i="1"/>
  <c r="C14" i="1" s="1"/>
  <c r="D12" i="1"/>
  <c r="E12" i="1"/>
  <c r="F12" i="1"/>
  <c r="C12" i="1"/>
  <c r="D9" i="1"/>
  <c r="E9" i="1"/>
  <c r="F9" i="1"/>
  <c r="C9" i="1"/>
  <c r="D48" i="1" l="1"/>
  <c r="F8" i="1"/>
  <c r="F7" i="1" s="1"/>
  <c r="D8" i="1"/>
  <c r="D7" i="1" s="1"/>
  <c r="C48" i="1"/>
  <c r="C38" i="1" s="1"/>
  <c r="C37" i="1" s="1"/>
  <c r="C70" i="1"/>
  <c r="C69" i="1" s="1"/>
  <c r="F48" i="1"/>
  <c r="F38" i="1" s="1"/>
  <c r="F37" i="1" s="1"/>
  <c r="F69" i="1"/>
  <c r="C21" i="1"/>
  <c r="C62" i="2"/>
  <c r="C8" i="1"/>
  <c r="C7" i="1" s="1"/>
  <c r="F62" i="2"/>
  <c r="E38" i="1"/>
  <c r="E37" i="1" s="1"/>
  <c r="D38" i="1"/>
  <c r="D37" i="1" s="1"/>
  <c r="E8" i="1"/>
  <c r="E7" i="1" s="1"/>
  <c r="C55" i="2"/>
  <c r="C6" i="1" l="1"/>
  <c r="C5" i="1" s="1"/>
  <c r="C126" i="2"/>
  <c r="C125" i="2" s="1"/>
  <c r="C124" i="2" s="1"/>
  <c r="C117" i="2"/>
  <c r="C115" i="2"/>
  <c r="C114" i="2" s="1"/>
  <c r="C103" i="2"/>
  <c r="C102" i="2" s="1"/>
  <c r="C98" i="2"/>
  <c r="C96" i="2"/>
  <c r="C88" i="2"/>
  <c r="C86" i="2"/>
  <c r="C83" i="2"/>
  <c r="C82" i="2" s="1"/>
  <c r="C68" i="2"/>
  <c r="C67" i="2" s="1"/>
  <c r="C44" i="2"/>
  <c r="C41" i="2"/>
  <c r="C38" i="2"/>
  <c r="C35" i="2"/>
  <c r="C26" i="2"/>
  <c r="C25" i="2" s="1"/>
  <c r="C21" i="2"/>
  <c r="C20" i="2" s="1"/>
  <c r="C19" i="2" s="1"/>
  <c r="C17" i="2"/>
  <c r="C16" i="2" s="1"/>
  <c r="C14" i="2"/>
  <c r="C13" i="2" s="1"/>
  <c r="C11" i="2"/>
  <c r="C8" i="2"/>
  <c r="C7" i="2" s="1"/>
  <c r="C95" i="2" l="1"/>
  <c r="C113" i="2"/>
  <c r="C34" i="2"/>
  <c r="C24" i="2" s="1"/>
  <c r="C23" i="2" s="1"/>
  <c r="C61" i="2"/>
  <c r="C60" i="2" s="1"/>
  <c r="C85" i="2"/>
  <c r="C81" i="2" s="1"/>
  <c r="C10" i="2"/>
  <c r="C6" i="2" s="1"/>
  <c r="D8" i="2"/>
  <c r="D7" i="2" s="1"/>
  <c r="E8" i="2"/>
  <c r="E7" i="2" s="1"/>
  <c r="F8" i="2"/>
  <c r="F7" i="2" s="1"/>
  <c r="D144" i="2"/>
  <c r="D143" i="2" s="1"/>
  <c r="D142" i="2" s="1"/>
  <c r="D141" i="2" s="1"/>
  <c r="D140" i="2" s="1"/>
  <c r="E144" i="2"/>
  <c r="E143" i="2" s="1"/>
  <c r="E142" i="2" s="1"/>
  <c r="E141" i="2" s="1"/>
  <c r="E140" i="2" s="1"/>
  <c r="F144" i="2"/>
  <c r="F143" i="2" s="1"/>
  <c r="F142" i="2" s="1"/>
  <c r="F141" i="2" s="1"/>
  <c r="F140" i="2" s="1"/>
  <c r="D126" i="2"/>
  <c r="D125" i="2" s="1"/>
  <c r="D124" i="2" s="1"/>
  <c r="E126" i="2"/>
  <c r="E125" i="2" s="1"/>
  <c r="E124" i="2" s="1"/>
  <c r="F126" i="2"/>
  <c r="F125" i="2" s="1"/>
  <c r="F124" i="2" s="1"/>
  <c r="D117" i="2"/>
  <c r="E117" i="2"/>
  <c r="F117" i="2"/>
  <c r="D115" i="2"/>
  <c r="D114" i="2" s="1"/>
  <c r="E115" i="2"/>
  <c r="E114" i="2" s="1"/>
  <c r="F115" i="2"/>
  <c r="F114" i="2" s="1"/>
  <c r="D103" i="2"/>
  <c r="D102" i="2" s="1"/>
  <c r="E103" i="2"/>
  <c r="E102" i="2" s="1"/>
  <c r="F103" i="2"/>
  <c r="F102" i="2" s="1"/>
  <c r="D98" i="2"/>
  <c r="E98" i="2"/>
  <c r="F98" i="2"/>
  <c r="D96" i="2"/>
  <c r="E96" i="2"/>
  <c r="F96" i="2"/>
  <c r="D88" i="2"/>
  <c r="E88" i="2"/>
  <c r="F88" i="2"/>
  <c r="D86" i="2"/>
  <c r="E86" i="2"/>
  <c r="F86" i="2"/>
  <c r="F95" i="2" l="1"/>
  <c r="D95" i="2"/>
  <c r="E113" i="2"/>
  <c r="E95" i="2"/>
  <c r="F113" i="2"/>
  <c r="D113" i="2"/>
  <c r="C59" i="2"/>
  <c r="C80" i="2"/>
  <c r="C79" i="2" s="1"/>
  <c r="F85" i="2"/>
  <c r="C5" i="2"/>
  <c r="D85" i="2"/>
  <c r="E85" i="2"/>
  <c r="D83" i="2"/>
  <c r="D82" i="2" s="1"/>
  <c r="E83" i="2"/>
  <c r="E82" i="2" s="1"/>
  <c r="F83" i="2"/>
  <c r="F82" i="2" s="1"/>
  <c r="D77" i="2"/>
  <c r="D76" i="2" s="1"/>
  <c r="D75" i="2" s="1"/>
  <c r="D70" i="2" s="1"/>
  <c r="E77" i="2"/>
  <c r="E76" i="2" s="1"/>
  <c r="E75" i="2" s="1"/>
  <c r="E70" i="2" s="1"/>
  <c r="F77" i="2"/>
  <c r="F76" i="2" s="1"/>
  <c r="F75" i="2" s="1"/>
  <c r="F70" i="2" s="1"/>
  <c r="D68" i="2"/>
  <c r="D67" i="2" s="1"/>
  <c r="D61" i="2" s="1"/>
  <c r="D60" i="2" s="1"/>
  <c r="E68" i="2"/>
  <c r="E67" i="2" s="1"/>
  <c r="E61" i="2" s="1"/>
  <c r="E60" i="2" s="1"/>
  <c r="F68" i="2"/>
  <c r="F67" i="2" s="1"/>
  <c r="F61" i="2" s="1"/>
  <c r="F60" i="2" s="1"/>
  <c r="D41" i="2"/>
  <c r="E41" i="2"/>
  <c r="F41" i="2"/>
  <c r="D38" i="2"/>
  <c r="E38" i="2"/>
  <c r="F38" i="2"/>
  <c r="D26" i="2"/>
  <c r="D25" i="2" s="1"/>
  <c r="E26" i="2"/>
  <c r="E25" i="2" s="1"/>
  <c r="F26" i="2"/>
  <c r="F25" i="2" s="1"/>
  <c r="D11" i="2"/>
  <c r="E11" i="2"/>
  <c r="F11" i="2"/>
  <c r="D44" i="2"/>
  <c r="E44" i="2"/>
  <c r="F44" i="2"/>
  <c r="D35" i="2"/>
  <c r="E35" i="2"/>
  <c r="F35" i="2"/>
  <c r="D21" i="2"/>
  <c r="D20" i="2" s="1"/>
  <c r="D19" i="2" s="1"/>
  <c r="E21" i="2"/>
  <c r="E20" i="2" s="1"/>
  <c r="E19" i="2" s="1"/>
  <c r="F21" i="2"/>
  <c r="F20" i="2" s="1"/>
  <c r="F19" i="2" s="1"/>
  <c r="D17" i="2"/>
  <c r="D16" i="2" s="1"/>
  <c r="E17" i="2"/>
  <c r="E16" i="2" s="1"/>
  <c r="F17" i="2"/>
  <c r="F16" i="2" s="1"/>
  <c r="D14" i="2"/>
  <c r="D13" i="2" s="1"/>
  <c r="E14" i="2"/>
  <c r="E13" i="2" s="1"/>
  <c r="F14" i="2"/>
  <c r="F13" i="2" s="1"/>
  <c r="D26" i="1"/>
  <c r="D21" i="1" s="1"/>
  <c r="E26" i="1"/>
  <c r="E21" i="1" s="1"/>
  <c r="F26" i="1"/>
  <c r="F21" i="1" s="1"/>
  <c r="D81" i="2" l="1"/>
  <c r="D80" i="2" s="1"/>
  <c r="D79" i="2" s="1"/>
  <c r="F81" i="2"/>
  <c r="F80" i="2" s="1"/>
  <c r="F79" i="2" s="1"/>
  <c r="E81" i="2"/>
  <c r="E80" i="2" s="1"/>
  <c r="E79" i="2" s="1"/>
  <c r="E34" i="2"/>
  <c r="E24" i="2" s="1"/>
  <c r="E23" i="2" s="1"/>
  <c r="D34" i="2"/>
  <c r="D24" i="2" s="1"/>
  <c r="D23" i="2" s="1"/>
  <c r="F34" i="2"/>
  <c r="F24" i="2" s="1"/>
  <c r="F23" i="2" s="1"/>
  <c r="C4" i="2"/>
  <c r="F59" i="2"/>
  <c r="E59" i="2"/>
  <c r="D59" i="2"/>
  <c r="E10" i="2"/>
  <c r="E6" i="2" s="1"/>
  <c r="D10" i="2"/>
  <c r="D6" i="2" s="1"/>
  <c r="F10" i="2"/>
  <c r="F6" i="2" s="1"/>
  <c r="E5" i="2" l="1"/>
  <c r="E4" i="2" s="1"/>
  <c r="D6" i="1"/>
  <c r="D5" i="1" s="1"/>
  <c r="E6" i="1"/>
  <c r="E5" i="1" s="1"/>
  <c r="F6" i="1"/>
  <c r="F5" i="1" s="1"/>
  <c r="D5" i="2"/>
  <c r="D4" i="2" s="1"/>
  <c r="F5" i="2"/>
  <c r="F4" i="2" s="1"/>
</calcChain>
</file>

<file path=xl/sharedStrings.xml><?xml version="1.0" encoding="utf-8"?>
<sst xmlns="http://schemas.openxmlformats.org/spreadsheetml/2006/main" count="451" uniqueCount="410">
  <si>
    <t xml:space="preserve"> Κωδικός Λογαριασμού</t>
  </si>
  <si>
    <t>Περιγραφή</t>
  </si>
  <si>
    <t>Διαμορφωμένος Σύνολο</t>
  </si>
  <si>
    <t xml:space="preserve">Βεβαιωθέντα Σύνολο </t>
  </si>
  <si>
    <t>ΕΚΤΙΜΗΣΗ ΕΙΣΠΡΑΧΘΕΝΤΩΝ</t>
  </si>
  <si>
    <t>ΨΗΦΙΣΘΕΝΤΑ ΥΠΟ ΤΟ ΔΣ</t>
  </si>
  <si>
    <t>06</t>
  </si>
  <si>
    <t>ΠΙΣΤΩΤΙΚΟΙ ΛΟΓΑΡΙΑΣΜΟΙ ΔΗΜΟΣΙΟΥ ΛΟΓΙΣΤΙΚΟΥ</t>
  </si>
  <si>
    <t>06.00</t>
  </si>
  <si>
    <t>ΕΣΟΔΑ ΔΗΜΟΥ</t>
  </si>
  <si>
    <t>06.00.0</t>
  </si>
  <si>
    <t>ΤΑΚΤΙΚΑ ΕΣΟΔΑ</t>
  </si>
  <si>
    <t>06.00.01</t>
  </si>
  <si>
    <t>ΠΡΟΣΟΔΟΙ ΑΠΟ ΑΚΙΝΗΤΗ ΠΕΡΙΟΥΣΙΑ</t>
  </si>
  <si>
    <t>06.00.011</t>
  </si>
  <si>
    <t>ΜΙΣΘΩΜΑΤΑ</t>
  </si>
  <si>
    <t>06.00.0111</t>
  </si>
  <si>
    <t>Μισθώματα από αστικά ακίνητα Αρθρο 192 ΚΔΚ</t>
  </si>
  <si>
    <t>06.00.012</t>
  </si>
  <si>
    <t>ΕΣΟΔΑ ΑΠΟ ΕΚΜΕΤΑΛΛΕΥΣΗ ΕΔΑΦΟΥΣ ΑΚΙΝΗΤΗΣ ΠΕΡΙΟΥΣΙΑΣ ΚΑΙ ΚΟΙΝΟΧΡΗΣΤΩΝ ΧΩΡΩΝ</t>
  </si>
  <si>
    <t>06.00.06</t>
  </si>
  <si>
    <t>ΕΣΟΔΑ ΑΠΟ ΕΠΙΧΟΡΗΓΗΣΕΙΣ ΓΙΑ ΛΕΙΤΟΥΡΓΙΚΕΣ ΔΑΠΑΝΕΣ</t>
  </si>
  <si>
    <t>06.00.061</t>
  </si>
  <si>
    <t>ΑΠΟ ΘΕΣΜΟΘΕΤΗΜΕΝΟΥΣ ΠΟΡΟΥΣ ΓΙΑ ΚΑΛΥΨΗ ΛΕΙΤΟΥΡΓΙΚΩΝ ΔΑΠΑΝΩΝ</t>
  </si>
  <si>
    <t>06.00.0611</t>
  </si>
  <si>
    <t>ΚΑΠ για την κάλυψη γενικών αναγκών (άρθρο 25 Ν 1828/89)</t>
  </si>
  <si>
    <t>06.00.07</t>
  </si>
  <si>
    <t>ΛΟΙΠΑ ΤΑΚΤΙΚΑ ΕΣΟΔΑ</t>
  </si>
  <si>
    <t>06.00.071</t>
  </si>
  <si>
    <t>06.00.1</t>
  </si>
  <si>
    <t>ΕΚΤΑΚΤΑ ΕΣΟΔΑ</t>
  </si>
  <si>
    <t>06.00.12</t>
  </si>
  <si>
    <t>ΕΚΤΑΚΤΕΣ ΕΠΙΧΟΡΗΓΗΣΕΙΣ ΓΙΑ ΚΑΛΥΨΗ ΛΕΙΤΟΥΡΓΙΚΩΝ ΔΑΠΑΝΩΝ</t>
  </si>
  <si>
    <t>06.00.121</t>
  </si>
  <si>
    <t>ΕΠΙΧΟΡΗΓΗΣΕΙΣ ΓΙΑ ΚΑΛΥΨΗ ΛΕΙΤΟΥΡΓΙΚΩΝ ΔΑΠΑΝΩΝ</t>
  </si>
  <si>
    <t>06.00.1211</t>
  </si>
  <si>
    <t>Από εθνικούς πόρους (μέσω του τακτικού προϋπολογισμού)</t>
  </si>
  <si>
    <t>06.00.1211.01</t>
  </si>
  <si>
    <t>06.00.13</t>
  </si>
  <si>
    <t>ΕΠΙΧΟΡΗΓΗΣΕΙΣ ΓΙΑ ΕΠΕΝΔΥΣΕΙΣ</t>
  </si>
  <si>
    <t>06.00.131</t>
  </si>
  <si>
    <t>ΕΠΙΧΟΡΗΓΗΣΕΙΣ ΑΠΟ ΘΕΣΜΟΘΕΤΗΜΕΝΟΥΣ ΠΟΡΟΥΣ ΓΙΑ ΕΠΕΝΔΥΤΙΚΕΣ ΔΑΠΑΝΕΣ</t>
  </si>
  <si>
    <t>06.00.1312</t>
  </si>
  <si>
    <t>Επισκευή και συντήρηση σχολικών κτιρίων άρθρο (13 Ν 2880/2001)</t>
  </si>
  <si>
    <t>06.00.1312.02</t>
  </si>
  <si>
    <t>06.00.15</t>
  </si>
  <si>
    <t>ΠΡΟΣΑΥΞΗΣΕΙΣ - ΠΡΟΣΤΙΜΑ - ΠΑΡΑΒΟΛΑ</t>
  </si>
  <si>
    <t>06.00.151</t>
  </si>
  <si>
    <t>ΠΡΟΣΑΥΞΗΣΕΙΣ ΚΑΙ ΠΡΟΣΤΙΜΑ</t>
  </si>
  <si>
    <t>06.00.1511</t>
  </si>
  <si>
    <t>Προσαυξήσεις εκπρόθεσμης καταβολής χρεών</t>
  </si>
  <si>
    <t>06.00.3</t>
  </si>
  <si>
    <t>ΕΙΣΠΡΑΞΕΙΣ ΑΠΟ ΔΑΝΕΙΑ ΚΑΙ ΑΠΑΙΤΗΣΕΙΣ ΑΠΟ Π.Ο.Ε.</t>
  </si>
  <si>
    <t>06.00.32</t>
  </si>
  <si>
    <t>ΕΙΣΠΡΑΚΤΕΑ ΥΠΟΛΟΙΠΑ ΑΠΟ ΒΕΒΑΙΩΘΕΝΤΑ ΕΣΟΔΑ ΚΑΤΑ ΤΑ ΠΑΡΕΛΘΟΝΤΑ ΕΤΗ</t>
  </si>
  <si>
    <t>06.00.321</t>
  </si>
  <si>
    <t>ΕΙΣΠΡΑΚΤΕΑ ΥΠΟΛΟΙΠΑ ΑΠΟ ΒΕΒΑΙΩΘΕΝΤΑ ΚΑΤΑ ΤΑ ΠΑΡΕΛΘΟΝΤΑ ΟΙΚΟΝΟΜΙΚΑ ΕΤΗ ΤΑΚΤΙΚΑ ΕΣΟΔΑ</t>
  </si>
  <si>
    <t>06.00.3219</t>
  </si>
  <si>
    <t>Λοιπά έσοδα</t>
  </si>
  <si>
    <t>06.00.4</t>
  </si>
  <si>
    <t>ΕΙΣΠΡΑΞΕΙΣ ΥΠΕΡ ΤΟΥ ΔΗΜΟΣΙΟΥ ΚΑΙ ΤΡΙΤΩΝ ΚΑΙ ΕΠΙΣΤΡΟΦΕΣ ΧΡΗΜΑΤΩΝ</t>
  </si>
  <si>
    <t>06.00.41</t>
  </si>
  <si>
    <t>ΕΙΣΠΡΑΞΕΙΣ ΥΠΕΡ ΤΟΥ ΔΗΜΟΣΙΟΥ ΚΑΙ ΤΡΙΤΩΝ</t>
  </si>
  <si>
    <t>06.00.411</t>
  </si>
  <si>
    <t>ΣΥΝΤΑΞΙΟΔΟΤΙΚΕΣ ΕΙΣΦΟΡΕΣ</t>
  </si>
  <si>
    <t>06.00.4111</t>
  </si>
  <si>
    <t>Εισφορά υπέρ του Δημοσίου στις αποδοχές και τα έξοδα παράστασης</t>
  </si>
  <si>
    <t>06.00.4111.02</t>
  </si>
  <si>
    <t>06.00.4111.03</t>
  </si>
  <si>
    <t>06.00.4111.04</t>
  </si>
  <si>
    <t>Κρατήσεις υπέρ ΕΦΚΑ (ΑΠΔ)</t>
  </si>
  <si>
    <t>06.00.4111.13</t>
  </si>
  <si>
    <t>Έσοδα από κρατήσεις υπέρ ΤΠΔΥ</t>
  </si>
  <si>
    <t>06.00.4111.19</t>
  </si>
  <si>
    <t>Απόδοση κρατήσεων υπέρ  ΟΑΕΔ 1% βάσει Ν.3986/2011</t>
  </si>
  <si>
    <t>06.00.4111.20</t>
  </si>
  <si>
    <t>Εσοδα από κράτηση 1% υπερ Τ.Π.Δ.Υ  Ν.3986/2011</t>
  </si>
  <si>
    <t>06.00.4111.21</t>
  </si>
  <si>
    <t xml:space="preserve">Εσοδα από ειδική εισφορά Αλληλεγγύης Ν.3986/2011(ΦΕΚ 152/Α/2011) </t>
  </si>
  <si>
    <t>06.00.412</t>
  </si>
  <si>
    <t>ΦΟΡΟΙ ΚΑΙ ΛΟΙΠΕΣ ΕΠΙΒΑΡΥΝΣΕΙΣ</t>
  </si>
  <si>
    <t>06.00.4121</t>
  </si>
  <si>
    <t>Φόροι μισθωτών υπηρεσιών</t>
  </si>
  <si>
    <t>06.00.4121.01</t>
  </si>
  <si>
    <t>Κρατήσεις από φόρο μισθωτών υπηρεσιών</t>
  </si>
  <si>
    <t>06.00.4121.02</t>
  </si>
  <si>
    <t>'Εσοδα κρατήσεων 2% από Ειδική Εισφορά Αλληλεγγύης βάσει Ν.3986/11</t>
  </si>
  <si>
    <t>06.00.4122</t>
  </si>
  <si>
    <t>Φόροι και χαρτόσημο Δημάρχων Αντιδημάρχων, μελών Δημοτικών Συμβουλίων και λοιπών συλλογικών οργάνων</t>
  </si>
  <si>
    <t>06.00.4122.02</t>
  </si>
  <si>
    <t>06.00.4122.03</t>
  </si>
  <si>
    <t>06.00.4123</t>
  </si>
  <si>
    <t>Φόρων προμηθευτών εργολάβων ελ. Επαγγελματιών κλπ</t>
  </si>
  <si>
    <t>06.00.4123.02</t>
  </si>
  <si>
    <t>Κρατήσεις από φόρο 4%</t>
  </si>
  <si>
    <t>06.00.4123.03</t>
  </si>
  <si>
    <t>Κρατήσεις από φόρο 8%</t>
  </si>
  <si>
    <t>06.00.4124</t>
  </si>
  <si>
    <t>Λοιπές κρατήσεις υπέρ του Δημοσίου</t>
  </si>
  <si>
    <t>06.00.4124.01</t>
  </si>
  <si>
    <t>Κρατήσεις από χαρτόσημο και ΟΓΑ χαρτοσήμου</t>
  </si>
  <si>
    <t>06.00.4124.09</t>
  </si>
  <si>
    <t>Κράτηση 0,10% και 0,06% στις συμβάσεις που υπάγονται στον Ν.4013/2011 για την Ενιαία Ανεξάρτητη Αρχή Δημοσίων Συμβάσεων</t>
  </si>
  <si>
    <t>Εισπραξεις από κατασχεσεις εις χείρας τρίτων</t>
  </si>
  <si>
    <t>06.00.4124.11</t>
  </si>
  <si>
    <t>Έσοδα από κρατήσεις υπέρ αρχής εξέτασης προδικαστικών προσφυγών</t>
  </si>
  <si>
    <t>06.00.5</t>
  </si>
  <si>
    <t>ΧΡΗΜΑΤΙΚΟ ΥΠΟΛΟΙΠΟ</t>
  </si>
  <si>
    <t>06.00.51</t>
  </si>
  <si>
    <t>ΧΡΗΜΑΤΙΚΟ ΥΠΟΛΟΙΠΟ ΠΡΟΗΓΟΥΜΕΝΗΣ ΧΡΗΣΗΣ</t>
  </si>
  <si>
    <t>06.00.511</t>
  </si>
  <si>
    <t>ΧΡΗΜΑΤΙΚΟ ΥΠΟΛΟΙΠΟ ΠΡΟΕΡΧΟΜΕΝΟ ΑΠΟ ΤΑΚΤΙΚΑ ΕΣΟΔΑ</t>
  </si>
  <si>
    <t>06.00.5119</t>
  </si>
  <si>
    <t>Χρηματικό υπόλοιπο προερχόμενο από τακτικά έσοδα για την κάλυψη εν γένει δαπανών του δήμου</t>
  </si>
  <si>
    <t>06.00.512</t>
  </si>
  <si>
    <t>ΧΡΗΜΑΤΙΚΟ ΥΠΟΛΟΙΠΟ ΠΡΟΕΡΧΟΜΕΝΟ ΑΠΟ ΕΚΤΑΚΤΑ ΕΣΟΔΑ</t>
  </si>
  <si>
    <t>06.00.5123</t>
  </si>
  <si>
    <t>Χρηματικό υπόλοιπο προερχόμενο από έκτακτα έσοδα για την κάλυψη ειδικευμένων δαπανών</t>
  </si>
  <si>
    <t>06.00.5129</t>
  </si>
  <si>
    <t>Χρηματικό υπόλοιπο προερχόμενο από έκτακτα έσοδα για την κάλυψη εν γένει δαπανών του δήμου</t>
  </si>
  <si>
    <t>06.00.0114</t>
  </si>
  <si>
    <t xml:space="preserve">Έσοδα από διάθεση Αθλητικού Χώρου </t>
  </si>
  <si>
    <t>06.00.0129.01</t>
  </si>
  <si>
    <t>06.00.0718</t>
  </si>
  <si>
    <t>06.00.0718.01</t>
  </si>
  <si>
    <t>06.00.4124.12</t>
  </si>
  <si>
    <t xml:space="preserve">ΕΠΙΧΟΡΗΓΗΣΕΙΣ ΝΟΜΙΚΩΝ ΠΡΟΣΩΠΩΝ ΑΠΌ ΔΗΜΟΥΣ </t>
  </si>
  <si>
    <t xml:space="preserve">Έσοδα από Επιχορηγήση του Δήμου Αίγινας </t>
  </si>
  <si>
    <t xml:space="preserve">Εκτακτη χρηματοδότηση του Δ.Α.Ο.Α από το Δήμο Αίγινας </t>
  </si>
  <si>
    <t xml:space="preserve">Επιχορήγηση από ΟΣΚ για τοποθέτηση Αιθουσών - Γραφείου και WC Ελαφράς κατασκευής </t>
  </si>
  <si>
    <t>Κρατήσεις υπέρ  ΤΥΔΚΥ</t>
  </si>
  <si>
    <t>Κρατήσεις υπέρ ΤΕΑΔΥ</t>
  </si>
  <si>
    <t xml:space="preserve">Κρατήσεις από χαρτόσημο </t>
  </si>
  <si>
    <t xml:space="preserve">Κρατήσεις από ΟΓΑ χαρτοσήμου </t>
  </si>
  <si>
    <t xml:space="preserve">ΠΡΟΫΠΟΛΟΓΙΣΜΟΣ ΕΣΟΔΩΝ ΑΘΛΗΤΙΚΟΥ ΟΡΓΑΝΙΣΜΟΥ ΔΗΜΟΥ ΑΙΓΙΝΑΣ </t>
  </si>
  <si>
    <t>Ενταλθέντα Σύνολο</t>
  </si>
  <si>
    <t>ΕΚΤΙΜΗΣΗ ΠΛΗΡΩΘΕΙΣΕΣ</t>
  </si>
  <si>
    <t>02</t>
  </si>
  <si>
    <t>ΧΡΕΩΣΤΙΚΟΙ ΛΟΓΑΡΙΑΣΜΟΙ ΔΗΜΟΣΙΟΥ ΛΟΓΙΣΤΙΚΟΥ</t>
  </si>
  <si>
    <t>02.00</t>
  </si>
  <si>
    <t>ΓΕΝΙΚΕΣ ΥΠΗΡΕΣΙΕΣ</t>
  </si>
  <si>
    <t>02.00.6</t>
  </si>
  <si>
    <t>ΕΞΟΔΑ ΧΡΗΣΗΣ</t>
  </si>
  <si>
    <t>ΑΜΟΙΒΕΣ ΚΑΙ ΕΞΟΔΑ ΠΡΟΣΩΠΙΚΟΥ</t>
  </si>
  <si>
    <t>ΕΡΓΟΔΟΤΙΚΕΣ ΕΙΣΦΟΡΕΣ ΔΗΜΩΝ ΚΑΙ ΚΟΙΝΟΤΗΤΩΝ ΚΟΙΝΩΝΙΚΗΣ ΑΣΦΑΛΙΣΗΣ</t>
  </si>
  <si>
    <t>ΑΜΟΙΒΕΣ ΑΙΡΕΤΩΝ ΚΑΙ ΤΡΙΤΩΝ</t>
  </si>
  <si>
    <t>Αμοιβές νομικών προσώπων ιδιωτικού Δικαίου</t>
  </si>
  <si>
    <t>02.00.62</t>
  </si>
  <si>
    <t>ΠΑΡΟΧΕΣ ΤΡΙΤΩΝ</t>
  </si>
  <si>
    <t>02.00.622</t>
  </si>
  <si>
    <t>ΕΠΙΚΟΙΝΩΝΙΕΣ</t>
  </si>
  <si>
    <t>02.00.6222</t>
  </si>
  <si>
    <t>Τηλεφωνικά,τηλεγραφικά και τηλετυπία τέλη εσωτερικού</t>
  </si>
  <si>
    <t>02.00.64</t>
  </si>
  <si>
    <t>ΛΟΙΠΑ ΓΕΝΙΚΑ ΕΞΟΔΑ</t>
  </si>
  <si>
    <t>02.00.643</t>
  </si>
  <si>
    <t>ΔΗΜΟΣΙΕΣ ΣΧΕΣΕΙΣ (ΕΞΟΔΑ ΕΚΘΕΣΕΩΝ ΠΡΟΒΟΛΗΣ ΚΑΙ ΔΙΑΦΗΜΙΣΗΣ)</t>
  </si>
  <si>
    <t>02.00.6431</t>
  </si>
  <si>
    <t>Έξοδα ενημέρωσης και προβολής δραστηριοτήτων του Δήμου</t>
  </si>
  <si>
    <t>02.00.644</t>
  </si>
  <si>
    <t>ΣΥΝΕΔΡΙΑ ΚΑΙ ΕΟΡΤΕΣ</t>
  </si>
  <si>
    <t>Δαπάνες δεξιώσεων και εθνικών ή τοπικών εορτών</t>
  </si>
  <si>
    <t>Δαπάνες πολιτιστικών εκδηλώσεων του Δήμου</t>
  </si>
  <si>
    <t>02.00.65</t>
  </si>
  <si>
    <t>ΠΛΗΡΩΜΕΣ ΓΙΑ ΤΗΝ ΕΞΥΠΗΡΕΤΗΣΗ ΔΗΜΟΣΙΑΣ ΠΙΣΤΕΩΣ</t>
  </si>
  <si>
    <t xml:space="preserve">Αμοιβές και προμήθειες τραπεζών </t>
  </si>
  <si>
    <t>02.00.652</t>
  </si>
  <si>
    <t>ΠΛΗΡΩΜΕΣ ΓΙΑ ΤΗΝ ΕΞΥΠΗΡΕΤΗΣΗ ΔΗΜΟΣΙΑΣ ΠΙΣΤΕΩΣ (ΔΑΝΕΙΑ ΓΙΑ ΚΑΛΥΨΗ ΕΠΕΝΔΥΤΙΚΩΝ ΔΑΠΑΝΩΝ)</t>
  </si>
  <si>
    <t>02.00.6525</t>
  </si>
  <si>
    <t>02.00.68</t>
  </si>
  <si>
    <t>02.00.682</t>
  </si>
  <si>
    <t>ΕΚΤΑΚΤΑ ΕΞΟΔΑ</t>
  </si>
  <si>
    <t>02.00.6821</t>
  </si>
  <si>
    <t>Φορολογικά πρόστιμα και προσαυξήσεις Χρήσης</t>
  </si>
  <si>
    <t>02.00.6821.01</t>
  </si>
  <si>
    <t>02.00.8</t>
  </si>
  <si>
    <t>ΠΡΟΒΛΕΨΕΙΣ</t>
  </si>
  <si>
    <t>02.00.82</t>
  </si>
  <si>
    <t>ΛΟΙΠΕΣ ΑΠΟΔΟΣΕΙΣ</t>
  </si>
  <si>
    <t>02.00.821</t>
  </si>
  <si>
    <t>ΑΠΟΔΟΣΗ ΣΥΝΤΑΞΙΟΔΟΤΙΚΩΝ ΕΙΣΦΟΡΩΝ</t>
  </si>
  <si>
    <t>02.00.8211</t>
  </si>
  <si>
    <t>Απόδοση εισφοράς υπέρ του Δημοσίου στις αποδοχές και τα έξοδα παράστασης</t>
  </si>
  <si>
    <t>02.00.8211.02</t>
  </si>
  <si>
    <t>Απόδοση κρατήσεων υπέρ ΕΤΕΑΕΠ (τ. ΤΕΑΔΥ-ΤΑΔΚΥ)</t>
  </si>
  <si>
    <t>02.00.8211.03</t>
  </si>
  <si>
    <t>Απόδοση κρατήσεων υπέρ ΕΦΚΑ (παροχή σε είδος και υπέρ λογ/σμού σε χρήμα) -(τ. ΤΥΔΚΥ)</t>
  </si>
  <si>
    <t>02.00.8211.04</t>
  </si>
  <si>
    <t>Απόδοση κρατήσεων υπέρ ΕΦΚΑ (ΑΠΔ)</t>
  </si>
  <si>
    <t>02.00.8211.13</t>
  </si>
  <si>
    <t>Απόδοση κρατήσεων υπέρ ΤΠΔΥ</t>
  </si>
  <si>
    <t>02.00.8211.19</t>
  </si>
  <si>
    <t>Κράτηση 1% υπέρ ΟΑΕΔ βάσει Ν.3986/11 ΦΕΚ 152/Α/2011</t>
  </si>
  <si>
    <t>02.00.8211.20</t>
  </si>
  <si>
    <t>Έσοδα από κράτηση 1% υπερ Τ.Π.Δ.Υ  Ν.3986/2011</t>
  </si>
  <si>
    <t>02.00.8211.21</t>
  </si>
  <si>
    <t xml:space="preserve">Εσοδα από ειδική εισφορά αλλυλεγγύης Ν.3986/2011 φεκ 152/Α/2011 </t>
  </si>
  <si>
    <t>02.00.822</t>
  </si>
  <si>
    <t>ΑΠΟΔΟΣΗ ΦΟΡΩΝ ΚΑΙ ΛΟΙΠΩΝ ΕΠΙΒΑΡΥΝΣΕΩΝ</t>
  </si>
  <si>
    <t>02.00.8221</t>
  </si>
  <si>
    <t>Απόδοση φόρων και μισθωτών υπηρεσίων</t>
  </si>
  <si>
    <t>02.00.8221.01</t>
  </si>
  <si>
    <t>Απόδοση φόρου μισθωτών υπηρεσίων</t>
  </si>
  <si>
    <t>02.00.8221.02</t>
  </si>
  <si>
    <t>02.00.8222</t>
  </si>
  <si>
    <t>Αποδοση φόρων και χαρτόσημο Δημάρχων,Αντιδημάρχων,μελών Δημοτικών Συμβουλίων και λοιπών συλλογικών οργάνων</t>
  </si>
  <si>
    <t>02.00.8222.02</t>
  </si>
  <si>
    <t>Απόδοση χαρτοσήμου αιρετών</t>
  </si>
  <si>
    <t>02.00.8222.03</t>
  </si>
  <si>
    <t>Απόδοση ΟΓΑ χαρτοσήμου αιρετών</t>
  </si>
  <si>
    <t>02.00.8223</t>
  </si>
  <si>
    <t>Αποδοση φόρων προμηθευτών εργολάβων ελ.επαγγελματιών κλπ</t>
  </si>
  <si>
    <t>02.00.8223.02</t>
  </si>
  <si>
    <t>Απόδοση κρατήσεων από φόρο 4%</t>
  </si>
  <si>
    <t>02.00.8223.03</t>
  </si>
  <si>
    <t>Απόδοση κρατήσεων από φόρο 8%</t>
  </si>
  <si>
    <t>02.00.8224</t>
  </si>
  <si>
    <t>Λοιπές αποδόσεις κρατήσεων υπέρ του Δημοσίου</t>
  </si>
  <si>
    <t>02.00.8224.01</t>
  </si>
  <si>
    <t>Απόδοση κρατήσεων από χαρτόσημο και ΟΓΑ χαρτοσήμου</t>
  </si>
  <si>
    <t>02.00.8224.07</t>
  </si>
  <si>
    <t>02.00.8224.09</t>
  </si>
  <si>
    <t xml:space="preserve">Κράτηση 0,10% και 0,06% στις συμβάσεις που υπάγονται στον Ν.4013/2011 για την Ενιαία Ανεξάρτητη Αρχή Δημοσίων συμβάσεων.  </t>
  </si>
  <si>
    <t>02.00.8224.11</t>
  </si>
  <si>
    <t>Έξοδα από κρατήσεις εξέτασης προδικαστικών αποφάσεων</t>
  </si>
  <si>
    <t>02.10</t>
  </si>
  <si>
    <t>ΟΙΚΟΝΟΜΙΚΕΣ ΔΙΟΙΚΗΤΙΚΕΣ ΥΠΗΡΕΣΙΕΣ</t>
  </si>
  <si>
    <t>02.10.6</t>
  </si>
  <si>
    <t>ΑΠΟΔΟΧΕΣ ΜΟΝΙΜΩΝ ΥΠΑΛΛΗΛΩΝ</t>
  </si>
  <si>
    <t>Τακτικές αποδοχες (περιλαμβάνονται βασικός μισθός,δώρα εορτών,γενικά και ειδικά τακτικά επιδόματα)</t>
  </si>
  <si>
    <t>Αποζημιώση υπερωριακής εργασίας και για εξαιρέσιμες ημέρες και νυκτερινές ώρες και λοιπές πρόσθετες αμοιβές</t>
  </si>
  <si>
    <t>ΑΠΟΔΟΧΕΣ ΤΑΚΤΙΚΩΝ ΥΠΑΛΛΗΛΩΝ ΜΕ ΣΥΜΒΑΣΗ ΑΟΡΙΣΤΟΥ ΧΡΟΝΟΥ</t>
  </si>
  <si>
    <t>Εργοδοτικές εισφορές προσωπικού με συμβαση Δημοσίου Δικαίου</t>
  </si>
  <si>
    <t>Εργοδοτικές εισφορές προσωπικού με συμβαση αορίστου χρόνου</t>
  </si>
  <si>
    <t>02.10.61</t>
  </si>
  <si>
    <t>ΣΥΝΤΗΡΗΣΗ ΚΑΙ ΕΠΙΣΚΕΥΗ ΑΓΑΘΩΝ ΔΙΑΡΚΟΥΣ ΧΡΗΣΗΣ</t>
  </si>
  <si>
    <t>ΔΑΠΑΝΕΣ ΠΡΟΜΗΘΕΙΑΣ ΑΝΑΛΩΣΙΜΩΝ</t>
  </si>
  <si>
    <t>ΕΙΔΗ ΥΓΙΕΙΝΗΣ ΚΑΙ ΚΑΘΑΡΙΟΤΗΤΑΣ</t>
  </si>
  <si>
    <t>02.10.7</t>
  </si>
  <si>
    <t>ΕΠΕΝΔΥΣΕΙΣ</t>
  </si>
  <si>
    <t>ΠΡΟΜΗΘΕΙΕΣ ΠΑΓΙΩΝ</t>
  </si>
  <si>
    <t>Μηχανήματα και λοιπός εξοπλισμός</t>
  </si>
  <si>
    <t>02.10.73</t>
  </si>
  <si>
    <t>ΕΡΓΑ</t>
  </si>
  <si>
    <t>02.10.733</t>
  </si>
  <si>
    <t>ΕΠΙΣΚΕΥΕΣ ΚΑΙ ΣΥΝΤΗΡΗΣΕΙΣ ΠΑΓΙΩΝ ΕΓΚΑΤΑΣΤΑΣΕΩΝ ΚΟΙΝΗΣ ΧΡΗΣΕΩΣ</t>
  </si>
  <si>
    <t>02.10.7331</t>
  </si>
  <si>
    <t>Κτιριακές εγκαταστάσεις κοιής χρήσεως</t>
  </si>
  <si>
    <t>02.10.7331.01</t>
  </si>
  <si>
    <t>02.15</t>
  </si>
  <si>
    <t>ΥΠΗΡΕΣΙΕΣ ΠΟΛΙΤΙΣΜΟΥ ΑΘΛΗΤΙΣΜΟΥ ΚΟΙΝΩΝΙΚΗΣ ΠΟΛΙΤΙΚΗΣ</t>
  </si>
  <si>
    <t>02.15.6</t>
  </si>
  <si>
    <t>02.15.60</t>
  </si>
  <si>
    <t>02.15.601</t>
  </si>
  <si>
    <t>02.15.6012</t>
  </si>
  <si>
    <t>02.15.6012.01</t>
  </si>
  <si>
    <t>02.15.602</t>
  </si>
  <si>
    <t>02.15.6021</t>
  </si>
  <si>
    <t>02.15.6021.01</t>
  </si>
  <si>
    <t>02.15.605</t>
  </si>
  <si>
    <t>02.15.6051</t>
  </si>
  <si>
    <t>02.15.6051.01</t>
  </si>
  <si>
    <t>02.15.6052</t>
  </si>
  <si>
    <t>02.15.6052.01</t>
  </si>
  <si>
    <t>Εργοδοτική εισφορά υπέρ ΕΦΚΑ (ΑΠΔ) υπαλλήλων αορίστου χρόνου</t>
  </si>
  <si>
    <t>02.15.62</t>
  </si>
  <si>
    <t>02.15.626</t>
  </si>
  <si>
    <t>02.15.66</t>
  </si>
  <si>
    <t>02.15.663</t>
  </si>
  <si>
    <t>02.15.666</t>
  </si>
  <si>
    <t>ΥΛΙΚΑ ΣΥΝΤΗΡΗΣΗΣ ΚΤΡΙΩΝ ΚΑΙ ΕΡΓΩΝ</t>
  </si>
  <si>
    <t>02.15.7</t>
  </si>
  <si>
    <t>02.15.71</t>
  </si>
  <si>
    <t>ΑΓΟΡΕΣ ΚΤΙΡΙΩΝ ΤΕΧΝΙΚΩΝ ΕΡΓΩΝ ΚΑΙ ΠΡΟΜΗΘΕΙΕΣ ΠΑΓΙΩΝ</t>
  </si>
  <si>
    <t>02.15.713</t>
  </si>
  <si>
    <t>02.15.7131</t>
  </si>
  <si>
    <t>02.15.7131.01</t>
  </si>
  <si>
    <t>02.90</t>
  </si>
  <si>
    <t>ΑΠΟΘΕΜΑΤΙΚΟ</t>
  </si>
  <si>
    <t>02.90.9</t>
  </si>
  <si>
    <t>02.90.91</t>
  </si>
  <si>
    <t>ΠΟΣΟ ΔΙΑΘΕΣΙΜΟ ΓΙΑ ΑΝΑΠΛΗΡΩΣΗ ΤΩΝ ΑΝΕΠΑΡΚΩΝ ΠΙΣΤΩΣΕΩΝ ΓΙΑ ΤΗ ΔΗΜΙΟΥΡΓΙΑ ΝΕΩΝ ΜΗ ΠΡΟΒΛΕΠΟΜΕΝΩΝ ΣΤΟΝ ΠΡΟΥΠΟΛΟΓΙΣΜΟ</t>
  </si>
  <si>
    <t>02.90.911</t>
  </si>
  <si>
    <t>02.90.9111</t>
  </si>
  <si>
    <t>Αποθεματικό</t>
  </si>
  <si>
    <t>02.90.9111.01</t>
  </si>
  <si>
    <t>02.00.6442</t>
  </si>
  <si>
    <t>02.00.6442.01</t>
  </si>
  <si>
    <t>02.10.614</t>
  </si>
  <si>
    <t>ΑΜΟΙΒΕΣ ΤΡΙΤΩΝ ΜΕ ΤΗΝ ΙΔΙΟΤΗΤΑ ΤΟΥ ΝΟΜΙΚΟΥ ΠΡΟΣΩΠΟΥ</t>
  </si>
  <si>
    <t>02.10.6142</t>
  </si>
  <si>
    <t>02.10.6142.01</t>
  </si>
  <si>
    <t>Επισκευή-Συντήρηση Γηπέδων ποδοσφαίρου και Μπασκετ</t>
  </si>
  <si>
    <t xml:space="preserve">Υπερωριακή απασχοληση μονίμων υπαλλήλων </t>
  </si>
  <si>
    <t>02.15.6022</t>
  </si>
  <si>
    <t>02.15.6022.01</t>
  </si>
  <si>
    <t>Αποδοχές υπαλλήλων ΔΑΟΑ με σύμβαση αορίστου χρόνου</t>
  </si>
  <si>
    <t>Εργοδοτική εισφορά υπέρ ΤΥΔΚΥ</t>
  </si>
  <si>
    <t>02.15.6262</t>
  </si>
  <si>
    <t>Συντήρηση και επισκευή λοιπών μονίμων εγκαταστάσεων (πλην κτιρίων έργων)</t>
  </si>
  <si>
    <t>02.15.6262.01</t>
  </si>
  <si>
    <t>02.15.6262.03</t>
  </si>
  <si>
    <t xml:space="preserve">Συντήρηση και επισκευή ηλεκρολογικών εγκαταστάσεων </t>
  </si>
  <si>
    <t>02.15.6635</t>
  </si>
  <si>
    <t>Προμήθεια λοιπών ειδών υγιεινής και καθαριότητας</t>
  </si>
  <si>
    <t>02.15.6662</t>
  </si>
  <si>
    <t>Υλικά συντήρησης και επισκευής λοιπών εγκαταστάσεων</t>
  </si>
  <si>
    <t>02.15.6662.01</t>
  </si>
  <si>
    <t>Προμήθεια ηλεκτρολογικού υλικού</t>
  </si>
  <si>
    <t>Προμήθεια Αθλητικού εξοπίσμού</t>
  </si>
  <si>
    <t>02.15.7131.05</t>
  </si>
  <si>
    <t xml:space="preserve">Προμήθεια υλικών για την συντήρηση κτιριακών εγκαταστάσων </t>
  </si>
  <si>
    <t>02.15.7131.06</t>
  </si>
  <si>
    <t>Προμήθεια επίπλων και σκευών</t>
  </si>
  <si>
    <t>02.15.7131.07</t>
  </si>
  <si>
    <t>Προμήθεια υλικών λοιπών εγκαταστάσεων</t>
  </si>
  <si>
    <t>02.00.85</t>
  </si>
  <si>
    <t xml:space="preserve">ΠΡΟΒΛΕΨΕΙΣ </t>
  </si>
  <si>
    <t>02.00.851</t>
  </si>
  <si>
    <t>02.00.8511.01</t>
  </si>
  <si>
    <t>02.10.611</t>
  </si>
  <si>
    <t>ΑΜΟΙΒΕΣ ΚΑΙ ΕΞΟΔΑ ΕΛΕΥΘΕΡΩΝ ΕΠΑΓΓΕΛΜΑΤΙΩΝ</t>
  </si>
  <si>
    <t>02.10.6115</t>
  </si>
  <si>
    <t>Αμοιβές Λογιστών</t>
  </si>
  <si>
    <t>02.10.6115.01</t>
  </si>
  <si>
    <t>Αμοιβές λογιστών</t>
  </si>
  <si>
    <t>02.10.6117.01</t>
  </si>
  <si>
    <t>02.10.6117</t>
  </si>
  <si>
    <t>Λοιπές αμοιβές λοιπών εκτελούντων ειδικές υπηρεσίες με την ιδιότητα του ελεύθερου επαγγελματία</t>
  </si>
  <si>
    <t>Αμοιβές ορκωτού ελεγκτή</t>
  </si>
  <si>
    <t>Έσοδα από πώληση καρτών για την είσοδο Αθλούμενων στο Δημοτικό Στάδιο (Απόφαση ΔΣ 24/2018)</t>
  </si>
  <si>
    <t>02.10.71</t>
  </si>
  <si>
    <t>02.10.713</t>
  </si>
  <si>
    <t>Ηλεκτρονικοί υπολογιστές και ηλεκτρονικά συγκροτήματα και λογισμικά</t>
  </si>
  <si>
    <t>02.10.7134</t>
  </si>
  <si>
    <t>02.10.7134.01</t>
  </si>
  <si>
    <t>Ηλεκτρονικοί υπολογιστές και ηλεκτρονικά συγκροτήματα και λογισμικά (πρόγραμμα λογιστικής)</t>
  </si>
  <si>
    <t>02.15.6662.02</t>
  </si>
  <si>
    <t>02.15.7131.08</t>
  </si>
  <si>
    <t>02.15.7131.09</t>
  </si>
  <si>
    <t>02.15.7131.10</t>
  </si>
  <si>
    <t>Προμήθεια μηχανήματος έκδοσης μαγνητικής κάρτας γηπέδου</t>
  </si>
  <si>
    <t>Προμήθεια μηχανήματος μαγνητικής κάρτας</t>
  </si>
  <si>
    <t>Προμήθεια καθισμάτων γηπέδου baket</t>
  </si>
  <si>
    <t>02.15.6262.04</t>
  </si>
  <si>
    <t>02.15.6262.05</t>
  </si>
  <si>
    <t>02.15.6262.06</t>
  </si>
  <si>
    <t>02.15.6262.07</t>
  </si>
  <si>
    <t>02.15.6262.08</t>
  </si>
  <si>
    <t>02.15.6262.09</t>
  </si>
  <si>
    <t xml:space="preserve">Συντήρηση γυμναστηρίου γηπέδου </t>
  </si>
  <si>
    <t>Συντήρηση ηλεκτρολογικών εγκαταστάσεων γηπέδου</t>
  </si>
  <si>
    <t>Κατασκευή πόρτας γηπέδου</t>
  </si>
  <si>
    <t>Κατασκευή ράμπας ΑΜΕΑ</t>
  </si>
  <si>
    <t>ΕΩΣ 31/12/2022</t>
  </si>
  <si>
    <t>ΟΙΚ.  ΕΤΟΣ 2023</t>
  </si>
  <si>
    <t>Απόδοση κρατήσεων υπέρ ΟΑΕΔ 1% Ν 3986/2011.</t>
  </si>
  <si>
    <t xml:space="preserve">ΠΡΟΒΛΕΨΕΙΣ ΜΗ ΕΙΣΠΡΑΞΗΣ ΕΙΣΠΡΑΚΤΕΩΝ ΥΠΟΛΟΙΠΩΝ </t>
  </si>
  <si>
    <t>02.00.8511</t>
  </si>
  <si>
    <t>Συντήρηση και επισκευή κτιριακών εγκαταστάσεων</t>
  </si>
  <si>
    <t>Συντήρηση γηπέδου μπάσκετ</t>
  </si>
  <si>
    <t>Συντήρηση γηπέδου volley</t>
  </si>
  <si>
    <t>06.00.4129</t>
  </si>
  <si>
    <t>Λοιπές εισπράξεις - κρατήσεις υπέρ του Δημοσίου</t>
  </si>
  <si>
    <t>06.00.4129.01</t>
  </si>
  <si>
    <t>06.00.4129.02</t>
  </si>
  <si>
    <t>06.00.4129.03</t>
  </si>
  <si>
    <t>06.00.4129.04</t>
  </si>
  <si>
    <t>Εισπράξεις από κατασχέσεις εις χείρας τρίτων</t>
  </si>
  <si>
    <t>02.00.8229</t>
  </si>
  <si>
    <t>Λοιπές αποδόσεις εισπράξεων - κρατήσεων υπέρ του Δημοσίου</t>
  </si>
  <si>
    <t>02.00.8229.01</t>
  </si>
  <si>
    <t>02.00.8229.02</t>
  </si>
  <si>
    <t>02.00.8229.03</t>
  </si>
  <si>
    <t>02.00.8229.04</t>
  </si>
  <si>
    <t>06.00.4129.05</t>
  </si>
  <si>
    <t>Έσοδα από τέλη μισθώματος κυλικείου ΔΑΟΑ</t>
  </si>
  <si>
    <t>02.00.8229.05</t>
  </si>
  <si>
    <t>Έξοδα από τέλη μισθώματος κυλικείου ΔΑΟΑ</t>
  </si>
  <si>
    <t>Λοιπές Προμήθειες Αναλωσίμων</t>
  </si>
  <si>
    <t>Συμβουλευτική υποστήριξη των οικονομικών λειτουργιών-Ανάλυση οικονομικών μεγεθών του Δήμου για το έτος 2014 -2015-2016</t>
  </si>
  <si>
    <t>02.15.669</t>
  </si>
  <si>
    <t>02.15.6699</t>
  </si>
  <si>
    <t>02.15.6699.01</t>
  </si>
  <si>
    <t>ΛΟΙΠΕΣ ΠΡΟΜΗΘΕΙΕΣ</t>
  </si>
  <si>
    <t>02.15.81</t>
  </si>
  <si>
    <t>ΠΛΗΡΩΜΕΣ ΥΠΟΧΡΕΩΣΕΩΝ (Π.Ο.Ε.)</t>
  </si>
  <si>
    <t>02.15.811</t>
  </si>
  <si>
    <t>ΠΛΗΡΩΜΕΣ ΥΠΟΧΡΕΩΣΕΩΝ ΛΕΙΤΟΥΡΓΙΚΩΝ ΔΑΠΑΝΩΝ (Π.Ο.Ε.)</t>
  </si>
  <si>
    <t>02.15.8115</t>
  </si>
  <si>
    <t>Διάφορα Έξοδα</t>
  </si>
  <si>
    <t>02.15.8115.01</t>
  </si>
  <si>
    <t>Διάφορα έξοδα παρελθόντων οικονομικών ετών</t>
  </si>
  <si>
    <t>02.15.8</t>
  </si>
  <si>
    <t>ΠΛΗΡΩΜΕΣ Π.Ο.Ε. &amp; ΛΟΙΠΕΣ ΑΠΟΔΟΣΕΙΣ ΚΑΙ ΠΡΟΒΛΕΨΕΙΣ</t>
  </si>
  <si>
    <t>06.00.5111</t>
  </si>
  <si>
    <t>Χρηματικό υπόλοιπο προερχόμενο από τακτικά έσοδα για την κάλυψη υποχρεώσεων παρελθόντων ετών</t>
  </si>
  <si>
    <t>02.15.604</t>
  </si>
  <si>
    <t>ΑΠΟΔΟΧΕΣ ΕΚΤΑΚΤΩΝ ΥΠΑΛΛΗΛΩΝ (ΕΠΙ ΣΥΜΒΑΣΗ ΕΚΤΑΚΤΩΝ ΥΠΑΛΛΗΛΩΝ, ΗΜΕΡΟΜΙΣΘΙΩΝ, ΩΡΟΜΙΣΘΙΩΝ, ΚΛΠ)</t>
  </si>
  <si>
    <t>02.15.6041</t>
  </si>
  <si>
    <t>Τακτικές αποδοχές (περιλαμβάνονται βασικός μισθός, δώρα εορτών, γενικά και ειδικά τακτικά επιδόματα)</t>
  </si>
  <si>
    <t>02.15.6042</t>
  </si>
  <si>
    <t xml:space="preserve">Αποζημίωση υπερωριακής εργασίας και για εξαιρέσιμες ημέρες και νυκτερινές ώρες και πρόσθετες λοιπές αμοιβές </t>
  </si>
  <si>
    <t>02.15.6054</t>
  </si>
  <si>
    <t xml:space="preserve">Εργοδοτικές εισφορές έκτακτου προσωπικού </t>
  </si>
  <si>
    <t>02.15.6041.01</t>
  </si>
  <si>
    <t>Αποδοχές έκτακτων υπαλλήλων ΔΑΟΑ</t>
  </si>
  <si>
    <t>02.15.6042.01</t>
  </si>
  <si>
    <t>02.15.6054.01</t>
  </si>
  <si>
    <t>ΠΡΟΗΓΟΥΜΕΝΟ ΟΙΚΟΝΟΜΙΚΟ ΕΤΟΣ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</si>
</sst>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0"/>
  </numFmts>
  <fonts count="16" x14ac:knownFonts="1">
    <font>
      <sz val="11"/>
      <color theme="1"/>
      <name val="Calibri"/>
      <family val="2"/>
      <charset val="161"/>
      <scheme val="minor"/>
    </font>
    <font>
      <sz val="10"/>
      <name val="Arial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rgb="FF000000"/>
      <name val="Arial"/>
      <family val="2"/>
    </font>
    <font>
      <b/>
      <sz val="8"/>
      <color rgb="FF000000"/>
      <name val="Arial"/>
      <family val="2"/>
      <charset val="161"/>
    </font>
    <font>
      <b/>
      <sz val="10"/>
      <name val="Arial"/>
      <family val="2"/>
      <charset val="161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  <charset val="161"/>
    </font>
    <font>
      <sz val="8"/>
      <color rgb="FF000000"/>
      <name val="Arial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</font>
    <font>
      <sz val="11"/>
      <color rgb="FFFF0000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1" fillId="0" borderId="0" xfId="1"/>
    <xf numFmtId="0" fontId="3" fillId="0" borderId="2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6" fillId="0" borderId="0" xfId="1" applyFont="1" applyAlignment="1">
      <alignment horizontal="left"/>
    </xf>
    <xf numFmtId="164" fontId="10" fillId="2" borderId="2" xfId="1" applyNumberFormat="1" applyFont="1" applyFill="1" applyBorder="1" applyAlignment="1">
      <alignment horizontal="right" vertical="top"/>
    </xf>
    <xf numFmtId="0" fontId="1" fillId="0" borderId="0" xfId="1" applyAlignment="1">
      <alignment horizontal="left" wrapText="1"/>
    </xf>
    <xf numFmtId="4" fontId="10" fillId="2" borderId="2" xfId="1" applyNumberFormat="1" applyFont="1" applyFill="1" applyBorder="1" applyAlignment="1">
      <alignment horizontal="right" vertical="top"/>
    </xf>
    <xf numFmtId="4" fontId="9" fillId="0" borderId="2" xfId="1" applyNumberFormat="1" applyFont="1" applyBorder="1" applyAlignment="1">
      <alignment vertical="top"/>
    </xf>
    <xf numFmtId="164" fontId="5" fillId="6" borderId="2" xfId="1" applyNumberFormat="1" applyFont="1" applyFill="1" applyBorder="1" applyAlignment="1">
      <alignment horizontal="right" vertical="top"/>
    </xf>
    <xf numFmtId="164" fontId="5" fillId="8" borderId="2" xfId="1" applyNumberFormat="1" applyFont="1" applyFill="1" applyBorder="1" applyAlignment="1">
      <alignment horizontal="right" vertical="top"/>
    </xf>
    <xf numFmtId="164" fontId="5" fillId="7" borderId="2" xfId="1" applyNumberFormat="1" applyFont="1" applyFill="1" applyBorder="1" applyAlignment="1">
      <alignment horizontal="right" vertical="top"/>
    </xf>
    <xf numFmtId="164" fontId="5" fillId="10" borderId="2" xfId="1" applyNumberFormat="1" applyFont="1" applyFill="1" applyBorder="1" applyAlignment="1">
      <alignment horizontal="right" vertical="top"/>
    </xf>
    <xf numFmtId="164" fontId="5" fillId="9" borderId="2" xfId="1" applyNumberFormat="1" applyFont="1" applyFill="1" applyBorder="1" applyAlignment="1">
      <alignment horizontal="right" vertical="top"/>
    </xf>
    <xf numFmtId="164" fontId="5" fillId="5" borderId="2" xfId="1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>
      <alignment horizontal="right" vertical="top"/>
    </xf>
    <xf numFmtId="0" fontId="1" fillId="0" borderId="3" xfId="1" applyBorder="1" applyAlignment="1">
      <alignment vertical="top" wrapText="1"/>
    </xf>
    <xf numFmtId="0" fontId="1" fillId="0" borderId="5" xfId="1" applyBorder="1" applyAlignment="1">
      <alignment vertical="top" wrapText="1"/>
    </xf>
    <xf numFmtId="0" fontId="9" fillId="0" borderId="2" xfId="1" applyFont="1" applyBorder="1" applyAlignment="1">
      <alignment vertical="top" wrapText="1"/>
    </xf>
    <xf numFmtId="0" fontId="3" fillId="5" borderId="2" xfId="1" applyFont="1" applyFill="1" applyBorder="1" applyAlignment="1">
      <alignment vertical="top" wrapText="1"/>
    </xf>
    <xf numFmtId="0" fontId="3" fillId="7" borderId="2" xfId="1" applyFont="1" applyFill="1" applyBorder="1" applyAlignment="1">
      <alignment vertical="top" wrapText="1"/>
    </xf>
    <xf numFmtId="0" fontId="3" fillId="9" borderId="2" xfId="1" applyFont="1" applyFill="1" applyBorder="1" applyAlignment="1">
      <alignment vertical="top" wrapText="1"/>
    </xf>
    <xf numFmtId="0" fontId="9" fillId="3" borderId="2" xfId="1" applyFont="1" applyFill="1" applyBorder="1" applyAlignment="1">
      <alignment vertical="top" wrapText="1"/>
    </xf>
    <xf numFmtId="4" fontId="1" fillId="0" borderId="0" xfId="1" applyNumberFormat="1" applyAlignment="1">
      <alignment horizontal="left"/>
    </xf>
    <xf numFmtId="0" fontId="9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4" fontId="6" fillId="0" borderId="0" xfId="1" applyNumberFormat="1" applyFont="1" applyAlignment="1">
      <alignment horizontal="left"/>
    </xf>
    <xf numFmtId="0" fontId="11" fillId="0" borderId="0" xfId="1" applyFont="1" applyAlignment="1">
      <alignment horizontal="left" wrapText="1"/>
    </xf>
    <xf numFmtId="164" fontId="1" fillId="0" borderId="0" xfId="1" applyNumberFormat="1" applyAlignment="1">
      <alignment horizontal="left"/>
    </xf>
    <xf numFmtId="0" fontId="3" fillId="0" borderId="1" xfId="1" applyFont="1" applyBorder="1" applyAlignment="1">
      <alignment horizontal="center" vertical="top" wrapText="1"/>
    </xf>
    <xf numFmtId="4" fontId="9" fillId="0" borderId="0" xfId="1" applyNumberFormat="1" applyFont="1" applyAlignment="1">
      <alignment horizontal="left" wrapText="1"/>
    </xf>
    <xf numFmtId="164" fontId="10" fillId="0" borderId="2" xfId="1" applyNumberFormat="1" applyFont="1" applyBorder="1" applyAlignment="1">
      <alignment horizontal="right" vertical="top"/>
    </xf>
    <xf numFmtId="4" fontId="10" fillId="0" borderId="2" xfId="1" applyNumberFormat="1" applyFont="1" applyBorder="1" applyAlignment="1">
      <alignment horizontal="right" vertical="top"/>
    </xf>
    <xf numFmtId="164" fontId="5" fillId="0" borderId="2" xfId="1" applyNumberFormat="1" applyFont="1" applyBorder="1" applyAlignment="1">
      <alignment horizontal="right" vertical="top"/>
    </xf>
    <xf numFmtId="0" fontId="3" fillId="0" borderId="2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2" fillId="3" borderId="2" xfId="1" applyFont="1" applyFill="1" applyBorder="1" applyAlignment="1">
      <alignment vertical="top" wrapText="1"/>
    </xf>
    <xf numFmtId="0" fontId="12" fillId="9" borderId="2" xfId="1" applyFont="1" applyFill="1" applyBorder="1" applyAlignment="1">
      <alignment vertical="top" wrapText="1"/>
    </xf>
    <xf numFmtId="0" fontId="7" fillId="3" borderId="2" xfId="1" applyFont="1" applyFill="1" applyBorder="1" applyAlignment="1">
      <alignment vertical="top" wrapText="1"/>
    </xf>
    <xf numFmtId="0" fontId="3" fillId="7" borderId="6" xfId="1" applyFont="1" applyFill="1" applyBorder="1" applyAlignment="1">
      <alignment vertical="top" wrapText="1"/>
    </xf>
    <xf numFmtId="0" fontId="3" fillId="11" borderId="2" xfId="1" applyFont="1" applyFill="1" applyBorder="1" applyAlignment="1">
      <alignment vertical="top" wrapText="1"/>
    </xf>
    <xf numFmtId="4" fontId="3" fillId="0" borderId="4" xfId="1" applyNumberFormat="1" applyFont="1" applyBorder="1" applyAlignment="1">
      <alignment horizontal="center" vertical="top" wrapText="1"/>
    </xf>
    <xf numFmtId="4" fontId="5" fillId="12" borderId="2" xfId="1" applyNumberFormat="1" applyFont="1" applyFill="1" applyBorder="1" applyAlignment="1">
      <alignment vertical="top"/>
    </xf>
    <xf numFmtId="4" fontId="5" fillId="6" borderId="2" xfId="1" applyNumberFormat="1" applyFont="1" applyFill="1" applyBorder="1" applyAlignment="1">
      <alignment vertical="top"/>
    </xf>
    <xf numFmtId="4" fontId="5" fillId="10" borderId="2" xfId="1" applyNumberFormat="1" applyFont="1" applyFill="1" applyBorder="1" applyAlignment="1">
      <alignment vertical="top"/>
    </xf>
    <xf numFmtId="4" fontId="8" fillId="4" borderId="2" xfId="1" applyNumberFormat="1" applyFont="1" applyFill="1" applyBorder="1" applyAlignment="1">
      <alignment vertical="top"/>
    </xf>
    <xf numFmtId="4" fontId="8" fillId="3" borderId="2" xfId="1" applyNumberFormat="1" applyFont="1" applyFill="1" applyBorder="1" applyAlignment="1">
      <alignment vertical="top"/>
    </xf>
    <xf numFmtId="4" fontId="5" fillId="9" borderId="2" xfId="1" applyNumberFormat="1" applyFont="1" applyFill="1" applyBorder="1" applyAlignment="1">
      <alignment vertical="top"/>
    </xf>
    <xf numFmtId="4" fontId="4" fillId="2" borderId="2" xfId="1" applyNumberFormat="1" applyFont="1" applyFill="1" applyBorder="1" applyAlignment="1">
      <alignment vertical="top" wrapText="1"/>
    </xf>
    <xf numFmtId="4" fontId="4" fillId="2" borderId="2" xfId="1" applyNumberFormat="1" applyFont="1" applyFill="1" applyBorder="1" applyAlignment="1">
      <alignment horizontal="center" vertical="top" wrapText="1"/>
    </xf>
    <xf numFmtId="4" fontId="3" fillId="0" borderId="6" xfId="1" applyNumberFormat="1" applyFont="1" applyBorder="1" applyAlignment="1">
      <alignment vertical="center" wrapText="1"/>
    </xf>
    <xf numFmtId="4" fontId="3" fillId="0" borderId="2" xfId="1" applyNumberFormat="1" applyFont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vertical="top"/>
    </xf>
    <xf numFmtId="4" fontId="8" fillId="2" borderId="2" xfId="1" applyNumberFormat="1" applyFont="1" applyFill="1" applyBorder="1" applyAlignment="1">
      <alignment horizontal="right" vertical="top"/>
    </xf>
    <xf numFmtId="4" fontId="5" fillId="7" borderId="2" xfId="1" applyNumberFormat="1" applyFont="1" applyFill="1" applyBorder="1" applyAlignment="1">
      <alignment vertical="top"/>
    </xf>
    <xf numFmtId="4" fontId="5" fillId="7" borderId="6" xfId="1" applyNumberFormat="1" applyFont="1" applyFill="1" applyBorder="1" applyAlignment="1">
      <alignment vertical="top"/>
    </xf>
    <xf numFmtId="4" fontId="5" fillId="11" borderId="2" xfId="1" applyNumberFormat="1" applyFont="1" applyFill="1" applyBorder="1" applyAlignment="1">
      <alignment vertical="top"/>
    </xf>
    <xf numFmtId="4" fontId="5" fillId="5" borderId="2" xfId="1" applyNumberFormat="1" applyFont="1" applyFill="1" applyBorder="1" applyAlignment="1">
      <alignment vertical="top"/>
    </xf>
    <xf numFmtId="4" fontId="8" fillId="10" borderId="2" xfId="1" applyNumberFormat="1" applyFont="1" applyFill="1" applyBorder="1" applyAlignment="1">
      <alignment vertical="top"/>
    </xf>
    <xf numFmtId="4" fontId="8" fillId="0" borderId="2" xfId="1" applyNumberFormat="1" applyFont="1" applyBorder="1" applyAlignment="1">
      <alignment vertical="top"/>
    </xf>
    <xf numFmtId="4" fontId="8" fillId="0" borderId="2" xfId="1" applyNumberFormat="1" applyFont="1" applyBorder="1" applyAlignment="1">
      <alignment horizontal="right" vertical="top"/>
    </xf>
    <xf numFmtId="4" fontId="0" fillId="0" borderId="0" xfId="0" applyNumberFormat="1"/>
    <xf numFmtId="4" fontId="14" fillId="0" borderId="0" xfId="0" applyNumberFormat="1" applyFont="1"/>
    <xf numFmtId="0" fontId="14" fillId="0" borderId="0" xfId="0" applyFont="1"/>
    <xf numFmtId="4" fontId="13" fillId="0" borderId="0" xfId="0" applyNumberFormat="1" applyFont="1"/>
    <xf numFmtId="4" fontId="10" fillId="0" borderId="2" xfId="1" applyNumberFormat="1" applyFont="1" applyBorder="1" applyAlignment="1">
      <alignment vertical="top"/>
    </xf>
    <xf numFmtId="0" fontId="7" fillId="0" borderId="2" xfId="1" applyFont="1" applyBorder="1" applyAlignment="1">
      <alignment wrapText="1"/>
    </xf>
    <xf numFmtId="0" fontId="3" fillId="0" borderId="11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3" fillId="0" borderId="15" xfId="1" applyFont="1" applyBorder="1" applyAlignment="1">
      <alignment horizontal="left" vertical="top" wrapText="1"/>
    </xf>
    <xf numFmtId="164" fontId="5" fillId="0" borderId="11" xfId="1" applyNumberFormat="1" applyFont="1" applyBorder="1" applyAlignment="1">
      <alignment horizontal="right" vertical="top"/>
    </xf>
    <xf numFmtId="0" fontId="3" fillId="5" borderId="15" xfId="1" applyFont="1" applyFill="1" applyBorder="1" applyAlignment="1">
      <alignment horizontal="left" vertical="top" wrapText="1"/>
    </xf>
    <xf numFmtId="164" fontId="5" fillId="6" borderId="11" xfId="1" applyNumberFormat="1" applyFont="1" applyFill="1" applyBorder="1" applyAlignment="1">
      <alignment horizontal="right" vertical="top"/>
    </xf>
    <xf numFmtId="0" fontId="3" fillId="7" borderId="15" xfId="1" applyFont="1" applyFill="1" applyBorder="1" applyAlignment="1">
      <alignment horizontal="left" vertical="top" wrapText="1"/>
    </xf>
    <xf numFmtId="164" fontId="5" fillId="8" borderId="11" xfId="1" applyNumberFormat="1" applyFont="1" applyFill="1" applyBorder="1" applyAlignment="1">
      <alignment horizontal="right" vertical="top"/>
    </xf>
    <xf numFmtId="0" fontId="3" fillId="9" borderId="15" xfId="1" applyFont="1" applyFill="1" applyBorder="1" applyAlignment="1">
      <alignment horizontal="left" vertical="top" wrapText="1"/>
    </xf>
    <xf numFmtId="164" fontId="5" fillId="10" borderId="11" xfId="1" applyNumberFormat="1" applyFont="1" applyFill="1" applyBorder="1" applyAlignment="1">
      <alignment horizontal="right" vertical="top"/>
    </xf>
    <xf numFmtId="0" fontId="9" fillId="0" borderId="15" xfId="1" applyFont="1" applyBorder="1" applyAlignment="1">
      <alignment horizontal="left" vertical="top" wrapText="1"/>
    </xf>
    <xf numFmtId="4" fontId="9" fillId="0" borderId="11" xfId="1" applyNumberFormat="1" applyFont="1" applyBorder="1" applyAlignment="1">
      <alignment vertical="top"/>
    </xf>
    <xf numFmtId="164" fontId="5" fillId="9" borderId="11" xfId="1" applyNumberFormat="1" applyFont="1" applyFill="1" applyBorder="1" applyAlignment="1">
      <alignment horizontal="right" vertical="top"/>
    </xf>
    <xf numFmtId="164" fontId="5" fillId="7" borderId="11" xfId="1" applyNumberFormat="1" applyFont="1" applyFill="1" applyBorder="1" applyAlignment="1">
      <alignment horizontal="right" vertical="top"/>
    </xf>
    <xf numFmtId="0" fontId="9" fillId="3" borderId="15" xfId="1" applyFont="1" applyFill="1" applyBorder="1" applyAlignment="1">
      <alignment horizontal="left" vertical="top" wrapText="1"/>
    </xf>
    <xf numFmtId="164" fontId="10" fillId="3" borderId="11" xfId="1" applyNumberFormat="1" applyFont="1" applyFill="1" applyBorder="1" applyAlignment="1">
      <alignment horizontal="right" vertical="top"/>
    </xf>
    <xf numFmtId="164" fontId="5" fillId="5" borderId="11" xfId="1" applyNumberFormat="1" applyFont="1" applyFill="1" applyBorder="1" applyAlignment="1">
      <alignment horizontal="right" vertical="top"/>
    </xf>
    <xf numFmtId="164" fontId="10" fillId="0" borderId="11" xfId="1" applyNumberFormat="1" applyFont="1" applyBorder="1" applyAlignment="1">
      <alignment horizontal="right" vertical="top"/>
    </xf>
    <xf numFmtId="0" fontId="9" fillId="0" borderId="16" xfId="1" applyFont="1" applyBorder="1" applyAlignment="1">
      <alignment horizontal="left" vertical="top" wrapText="1"/>
    </xf>
    <xf numFmtId="0" fontId="9" fillId="0" borderId="17" xfId="1" applyFont="1" applyBorder="1" applyAlignment="1">
      <alignment vertical="top" wrapText="1"/>
    </xf>
    <xf numFmtId="164" fontId="10" fillId="0" borderId="17" xfId="1" applyNumberFormat="1" applyFont="1" applyBorder="1" applyAlignment="1">
      <alignment horizontal="right" vertical="top"/>
    </xf>
    <xf numFmtId="4" fontId="10" fillId="0" borderId="17" xfId="1" applyNumberFormat="1" applyFont="1" applyBorder="1" applyAlignment="1">
      <alignment horizontal="right" vertical="top"/>
    </xf>
    <xf numFmtId="4" fontId="9" fillId="0" borderId="17" xfId="1" applyNumberFormat="1" applyFont="1" applyBorder="1" applyAlignment="1">
      <alignment vertical="top"/>
    </xf>
    <xf numFmtId="4" fontId="9" fillId="0" borderId="18" xfId="1" applyNumberFormat="1" applyFont="1" applyBorder="1" applyAlignment="1">
      <alignment vertical="top"/>
    </xf>
    <xf numFmtId="4" fontId="8" fillId="2" borderId="19" xfId="1" applyNumberFormat="1" applyFont="1" applyFill="1" applyBorder="1" applyAlignment="1">
      <alignment vertical="top"/>
    </xf>
    <xf numFmtId="0" fontId="3" fillId="0" borderId="20" xfId="1" applyFont="1" applyBorder="1" applyAlignment="1">
      <alignment vertical="top" wrapText="1"/>
    </xf>
    <xf numFmtId="0" fontId="3" fillId="0" borderId="21" xfId="1" applyFont="1" applyBorder="1" applyAlignment="1">
      <alignment horizontal="center" wrapText="1"/>
    </xf>
    <xf numFmtId="4" fontId="3" fillId="0" borderId="24" xfId="1" applyNumberFormat="1" applyFont="1" applyBorder="1" applyAlignment="1">
      <alignment horizontal="center" vertical="top" wrapText="1"/>
    </xf>
    <xf numFmtId="0" fontId="1" fillId="0" borderId="25" xfId="1" applyBorder="1" applyAlignment="1">
      <alignment vertical="top" wrapText="1"/>
    </xf>
    <xf numFmtId="4" fontId="3" fillId="0" borderId="13" xfId="1" applyNumberFormat="1" applyFont="1" applyBorder="1" applyAlignment="1">
      <alignment horizontal="center" vertical="top" wrapText="1"/>
    </xf>
    <xf numFmtId="0" fontId="1" fillId="0" borderId="26" xfId="1" applyBorder="1" applyAlignment="1">
      <alignment vertical="top" wrapText="1"/>
    </xf>
    <xf numFmtId="1" fontId="3" fillId="0" borderId="11" xfId="1" applyNumberFormat="1" applyFont="1" applyBorder="1" applyAlignment="1">
      <alignment horizontal="center" vertical="top" wrapText="1"/>
    </xf>
    <xf numFmtId="0" fontId="3" fillId="11" borderId="15" xfId="1" applyFont="1" applyFill="1" applyBorder="1" applyAlignment="1">
      <alignment vertical="top" wrapText="1"/>
    </xf>
    <xf numFmtId="4" fontId="5" fillId="12" borderId="11" xfId="1" applyNumberFormat="1" applyFont="1" applyFill="1" applyBorder="1" applyAlignment="1">
      <alignment vertical="top"/>
    </xf>
    <xf numFmtId="0" fontId="3" fillId="5" borderId="15" xfId="1" applyFont="1" applyFill="1" applyBorder="1" applyAlignment="1">
      <alignment vertical="top" wrapText="1"/>
    </xf>
    <xf numFmtId="4" fontId="5" fillId="6" borderId="11" xfId="1" applyNumberFormat="1" applyFont="1" applyFill="1" applyBorder="1" applyAlignment="1">
      <alignment vertical="top"/>
    </xf>
    <xf numFmtId="0" fontId="3" fillId="7" borderId="27" xfId="1" applyFont="1" applyFill="1" applyBorder="1" applyAlignment="1">
      <alignment vertical="top" wrapText="1"/>
    </xf>
    <xf numFmtId="4" fontId="5" fillId="7" borderId="11" xfId="1" applyNumberFormat="1" applyFont="1" applyFill="1" applyBorder="1" applyAlignment="1">
      <alignment vertical="top"/>
    </xf>
    <xf numFmtId="0" fontId="3" fillId="9" borderId="15" xfId="1" applyFont="1" applyFill="1" applyBorder="1" applyAlignment="1">
      <alignment vertical="top" wrapText="1"/>
    </xf>
    <xf numFmtId="4" fontId="5" fillId="9" borderId="11" xfId="1" applyNumberFormat="1" applyFont="1" applyFill="1" applyBorder="1" applyAlignment="1">
      <alignment vertical="top"/>
    </xf>
    <xf numFmtId="0" fontId="7" fillId="0" borderId="15" xfId="1" applyFont="1" applyBorder="1" applyAlignment="1">
      <alignment vertical="top" wrapText="1"/>
    </xf>
    <xf numFmtId="4" fontId="8" fillId="0" borderId="11" xfId="1" applyNumberFormat="1" applyFont="1" applyBorder="1" applyAlignment="1">
      <alignment horizontal="right" vertical="top"/>
    </xf>
    <xf numFmtId="0" fontId="3" fillId="7" borderId="15" xfId="1" applyFont="1" applyFill="1" applyBorder="1" applyAlignment="1">
      <alignment vertical="top" wrapText="1"/>
    </xf>
    <xf numFmtId="0" fontId="7" fillId="3" borderId="15" xfId="1" applyFont="1" applyFill="1" applyBorder="1" applyAlignment="1">
      <alignment vertical="top" wrapText="1"/>
    </xf>
    <xf numFmtId="4" fontId="8" fillId="3" borderId="11" xfId="1" applyNumberFormat="1" applyFont="1" applyFill="1" applyBorder="1" applyAlignment="1">
      <alignment vertical="top"/>
    </xf>
    <xf numFmtId="4" fontId="8" fillId="2" borderId="11" xfId="1" applyNumberFormat="1" applyFont="1" applyFill="1" applyBorder="1" applyAlignment="1">
      <alignment horizontal="right" vertical="top"/>
    </xf>
    <xf numFmtId="4" fontId="10" fillId="0" borderId="11" xfId="1" applyNumberFormat="1" applyFont="1" applyBorder="1" applyAlignment="1">
      <alignment vertical="top"/>
    </xf>
    <xf numFmtId="4" fontId="5" fillId="11" borderId="11" xfId="1" applyNumberFormat="1" applyFont="1" applyFill="1" applyBorder="1" applyAlignment="1">
      <alignment vertical="top"/>
    </xf>
    <xf numFmtId="4" fontId="5" fillId="5" borderId="11" xfId="1" applyNumberFormat="1" applyFont="1" applyFill="1" applyBorder="1" applyAlignment="1">
      <alignment vertical="top"/>
    </xf>
    <xf numFmtId="0" fontId="9" fillId="0" borderId="15" xfId="1" applyFont="1" applyBorder="1" applyAlignment="1">
      <alignment vertical="top" wrapText="1"/>
    </xf>
    <xf numFmtId="4" fontId="8" fillId="0" borderId="11" xfId="1" applyNumberFormat="1" applyFont="1" applyBorder="1" applyAlignment="1">
      <alignment vertical="top"/>
    </xf>
    <xf numFmtId="4" fontId="8" fillId="2" borderId="11" xfId="1" applyNumberFormat="1" applyFont="1" applyFill="1" applyBorder="1" applyAlignment="1">
      <alignment vertical="top"/>
    </xf>
    <xf numFmtId="4" fontId="5" fillId="10" borderId="11" xfId="1" applyNumberFormat="1" applyFont="1" applyFill="1" applyBorder="1" applyAlignment="1">
      <alignment vertical="top"/>
    </xf>
    <xf numFmtId="0" fontId="12" fillId="9" borderId="15" xfId="1" applyFont="1" applyFill="1" applyBorder="1" applyAlignment="1">
      <alignment vertical="top" wrapText="1"/>
    </xf>
    <xf numFmtId="4" fontId="8" fillId="10" borderId="11" xfId="1" applyNumberFormat="1" applyFont="1" applyFill="1" applyBorder="1" applyAlignment="1">
      <alignment vertical="top"/>
    </xf>
    <xf numFmtId="0" fontId="12" fillId="3" borderId="15" xfId="1" applyFont="1" applyFill="1" applyBorder="1" applyAlignment="1">
      <alignment vertical="top" wrapText="1"/>
    </xf>
    <xf numFmtId="4" fontId="8" fillId="4" borderId="11" xfId="1" applyNumberFormat="1" applyFont="1" applyFill="1" applyBorder="1" applyAlignment="1">
      <alignment vertical="top"/>
    </xf>
    <xf numFmtId="0" fontId="7" fillId="0" borderId="16" xfId="1" applyFont="1" applyBorder="1" applyAlignment="1">
      <alignment vertical="top" wrapText="1"/>
    </xf>
    <xf numFmtId="0" fontId="7" fillId="0" borderId="17" xfId="1" applyFont="1" applyBorder="1" applyAlignment="1">
      <alignment vertical="top" wrapText="1"/>
    </xf>
    <xf numFmtId="4" fontId="8" fillId="2" borderId="17" xfId="1" applyNumberFormat="1" applyFont="1" applyFill="1" applyBorder="1" applyAlignment="1">
      <alignment vertical="top"/>
    </xf>
    <xf numFmtId="4" fontId="8" fillId="2" borderId="17" xfId="1" applyNumberFormat="1" applyFont="1" applyFill="1" applyBorder="1" applyAlignment="1">
      <alignment horizontal="right" vertical="top"/>
    </xf>
    <xf numFmtId="4" fontId="8" fillId="2" borderId="18" xfId="1" applyNumberFormat="1" applyFont="1" applyFill="1" applyBorder="1" applyAlignment="1">
      <alignment vertical="top"/>
    </xf>
    <xf numFmtId="0" fontId="3" fillId="0" borderId="10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top" wrapText="1"/>
    </xf>
    <xf numFmtId="0" fontId="1" fillId="0" borderId="2" xfId="1" applyBorder="1" applyAlignment="1">
      <alignment horizontal="left" wrapText="1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4" fontId="3" fillId="0" borderId="22" xfId="1" applyNumberFormat="1" applyFont="1" applyBorder="1" applyAlignment="1">
      <alignment horizontal="center" vertical="top" wrapText="1"/>
    </xf>
    <xf numFmtId="4" fontId="3" fillId="0" borderId="8" xfId="1" applyNumberFormat="1" applyFont="1" applyBorder="1" applyAlignment="1">
      <alignment horizontal="center" vertical="top" wrapText="1"/>
    </xf>
    <xf numFmtId="4" fontId="3" fillId="0" borderId="23" xfId="1" applyNumberFormat="1" applyFont="1" applyBorder="1" applyAlignment="1">
      <alignment horizontal="center" vertical="top" wrapText="1"/>
    </xf>
  </cellXfs>
  <cellStyles count="2">
    <cellStyle name="Normal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110" zoomScaleNormal="110" workbookViewId="0">
      <selection activeCell="D37" sqref="D37"/>
    </sheetView>
  </sheetViews>
  <sheetFormatPr defaultColWidth="19.7109375" defaultRowHeight="15" x14ac:dyDescent="0.25"/>
  <cols>
    <col min="2" max="2" width="26.140625" customWidth="1"/>
    <col min="3" max="3" width="18.85546875" bestFit="1" customWidth="1"/>
    <col min="4" max="4" width="16.85546875" bestFit="1" customWidth="1"/>
  </cols>
  <sheetData>
    <row r="1" spans="1:7" x14ac:dyDescent="0.25">
      <c r="A1" s="134" t="s">
        <v>134</v>
      </c>
      <c r="B1" s="135"/>
      <c r="C1" s="135"/>
      <c r="D1" s="135"/>
      <c r="E1" s="135"/>
      <c r="F1" s="136"/>
      <c r="G1" s="1"/>
    </row>
    <row r="2" spans="1:7" x14ac:dyDescent="0.25">
      <c r="A2" s="129" t="s">
        <v>0</v>
      </c>
      <c r="B2" s="29" t="s">
        <v>1</v>
      </c>
      <c r="C2" s="132" t="s">
        <v>409</v>
      </c>
      <c r="D2" s="133"/>
      <c r="E2" s="133"/>
      <c r="F2" s="67" t="s">
        <v>355</v>
      </c>
      <c r="G2" s="1"/>
    </row>
    <row r="3" spans="1:7" ht="22.5" x14ac:dyDescent="0.25">
      <c r="A3" s="130"/>
      <c r="B3" s="16"/>
      <c r="C3" s="3" t="s">
        <v>2</v>
      </c>
      <c r="D3" s="3" t="s">
        <v>3</v>
      </c>
      <c r="E3" s="3" t="s">
        <v>4</v>
      </c>
      <c r="F3" s="68" t="s">
        <v>5</v>
      </c>
      <c r="G3" s="1"/>
    </row>
    <row r="4" spans="1:7" x14ac:dyDescent="0.25">
      <c r="A4" s="131"/>
      <c r="B4" s="17"/>
      <c r="C4" s="2" t="s">
        <v>354</v>
      </c>
      <c r="D4" s="2" t="s">
        <v>354</v>
      </c>
      <c r="E4" s="2" t="s">
        <v>354</v>
      </c>
      <c r="F4" s="67">
        <v>2023</v>
      </c>
      <c r="G4" s="24"/>
    </row>
    <row r="5" spans="1:7" ht="22.5" x14ac:dyDescent="0.25">
      <c r="A5" s="69" t="s">
        <v>6</v>
      </c>
      <c r="B5" s="34" t="s">
        <v>7</v>
      </c>
      <c r="C5" s="33">
        <f t="shared" ref="C5:F5" si="0">C6</f>
        <v>84335.32</v>
      </c>
      <c r="D5" s="33">
        <f t="shared" si="0"/>
        <v>31144.14</v>
      </c>
      <c r="E5" s="33">
        <f t="shared" si="0"/>
        <v>45557.2</v>
      </c>
      <c r="F5" s="70">
        <f t="shared" si="0"/>
        <v>90490.32</v>
      </c>
      <c r="G5" s="1"/>
    </row>
    <row r="6" spans="1:7" x14ac:dyDescent="0.25">
      <c r="A6" s="69" t="s">
        <v>8</v>
      </c>
      <c r="B6" s="34" t="s">
        <v>9</v>
      </c>
      <c r="C6" s="33">
        <f>C7+C21+C33+C37+C69</f>
        <v>84335.32</v>
      </c>
      <c r="D6" s="33">
        <f>D7+D21+D33+D37+D69</f>
        <v>31144.14</v>
      </c>
      <c r="E6" s="33">
        <f>E7+E21+E33+E37+E69</f>
        <v>45557.2</v>
      </c>
      <c r="F6" s="70">
        <f>F7+F21+F33+F37+F69</f>
        <v>90490.32</v>
      </c>
      <c r="G6" s="30"/>
    </row>
    <row r="7" spans="1:7" x14ac:dyDescent="0.25">
      <c r="A7" s="71" t="s">
        <v>10</v>
      </c>
      <c r="B7" s="19" t="s">
        <v>11</v>
      </c>
      <c r="C7" s="9">
        <f>C8+C14+C17</f>
        <v>25020</v>
      </c>
      <c r="D7" s="9">
        <f t="shared" ref="D7:F7" si="1">D8+D14+D17</f>
        <v>1400</v>
      </c>
      <c r="E7" s="9">
        <f t="shared" si="1"/>
        <v>11400</v>
      </c>
      <c r="F7" s="72">
        <f t="shared" si="1"/>
        <v>30000</v>
      </c>
      <c r="G7" s="1"/>
    </row>
    <row r="8" spans="1:7" ht="22.5" x14ac:dyDescent="0.25">
      <c r="A8" s="73" t="s">
        <v>12</v>
      </c>
      <c r="B8" s="20" t="s">
        <v>13</v>
      </c>
      <c r="C8" s="10">
        <f>C9+C12</f>
        <v>20</v>
      </c>
      <c r="D8" s="10">
        <f t="shared" ref="D8:F8" si="2">D9+D12</f>
        <v>1400</v>
      </c>
      <c r="E8" s="10">
        <f t="shared" si="2"/>
        <v>1400</v>
      </c>
      <c r="F8" s="74">
        <f t="shared" si="2"/>
        <v>5000</v>
      </c>
      <c r="G8" s="1"/>
    </row>
    <row r="9" spans="1:7" x14ac:dyDescent="0.25">
      <c r="A9" s="75" t="s">
        <v>14</v>
      </c>
      <c r="B9" s="21" t="s">
        <v>15</v>
      </c>
      <c r="C9" s="12">
        <f>C10+C11</f>
        <v>20</v>
      </c>
      <c r="D9" s="12">
        <f t="shared" ref="D9:F9" si="3">D10+D11</f>
        <v>1400</v>
      </c>
      <c r="E9" s="12">
        <f t="shared" si="3"/>
        <v>1400</v>
      </c>
      <c r="F9" s="76">
        <f t="shared" si="3"/>
        <v>5000</v>
      </c>
      <c r="G9" s="30"/>
    </row>
    <row r="10" spans="1:7" ht="22.5" x14ac:dyDescent="0.25">
      <c r="A10" s="77" t="s">
        <v>16</v>
      </c>
      <c r="B10" s="18" t="s">
        <v>17</v>
      </c>
      <c r="C10" s="31">
        <v>0</v>
      </c>
      <c r="D10" s="32">
        <v>1200</v>
      </c>
      <c r="E10" s="8">
        <v>1200</v>
      </c>
      <c r="F10" s="78">
        <v>4800</v>
      </c>
      <c r="G10" s="1"/>
    </row>
    <row r="11" spans="1:7" ht="22.5" x14ac:dyDescent="0.25">
      <c r="A11" s="77" t="s">
        <v>120</v>
      </c>
      <c r="B11" s="18" t="s">
        <v>121</v>
      </c>
      <c r="C11" s="31">
        <v>20</v>
      </c>
      <c r="D11" s="32">
        <v>200</v>
      </c>
      <c r="E11" s="8">
        <v>200</v>
      </c>
      <c r="F11" s="78">
        <v>200</v>
      </c>
      <c r="G11" s="1"/>
    </row>
    <row r="12" spans="1:7" ht="45" x14ac:dyDescent="0.25">
      <c r="A12" s="75" t="s">
        <v>18</v>
      </c>
      <c r="B12" s="21" t="s">
        <v>19</v>
      </c>
      <c r="C12" s="13">
        <f>C13</f>
        <v>0</v>
      </c>
      <c r="D12" s="13">
        <f t="shared" ref="D12:F12" si="4">D13</f>
        <v>0</v>
      </c>
      <c r="E12" s="13">
        <f t="shared" si="4"/>
        <v>0</v>
      </c>
      <c r="F12" s="79">
        <f t="shared" si="4"/>
        <v>0</v>
      </c>
      <c r="G12" s="1"/>
    </row>
    <row r="13" spans="1:7" ht="45" x14ac:dyDescent="0.25">
      <c r="A13" s="77" t="s">
        <v>122</v>
      </c>
      <c r="B13" s="18" t="s">
        <v>330</v>
      </c>
      <c r="C13" s="31">
        <v>0</v>
      </c>
      <c r="D13" s="32">
        <v>0</v>
      </c>
      <c r="E13" s="8">
        <v>0</v>
      </c>
      <c r="F13" s="78">
        <v>0</v>
      </c>
      <c r="G13" s="1"/>
    </row>
    <row r="14" spans="1:7" ht="22.5" x14ac:dyDescent="0.25">
      <c r="A14" s="73" t="s">
        <v>20</v>
      </c>
      <c r="B14" s="20" t="s">
        <v>21</v>
      </c>
      <c r="C14" s="11">
        <f>C15</f>
        <v>0</v>
      </c>
      <c r="D14" s="11">
        <f t="shared" ref="D14:F14" si="5">D15</f>
        <v>0</v>
      </c>
      <c r="E14" s="11">
        <f t="shared" si="5"/>
        <v>0</v>
      </c>
      <c r="F14" s="80">
        <f t="shared" si="5"/>
        <v>0</v>
      </c>
      <c r="G14" s="1"/>
    </row>
    <row r="15" spans="1:7" ht="33.75" x14ac:dyDescent="0.25">
      <c r="A15" s="75" t="s">
        <v>22</v>
      </c>
      <c r="B15" s="21" t="s">
        <v>23</v>
      </c>
      <c r="C15" s="13">
        <f>C16</f>
        <v>0</v>
      </c>
      <c r="D15" s="13">
        <f t="shared" ref="D15:F15" si="6">D16</f>
        <v>0</v>
      </c>
      <c r="E15" s="13">
        <f t="shared" si="6"/>
        <v>0</v>
      </c>
      <c r="F15" s="79">
        <f t="shared" si="6"/>
        <v>0</v>
      </c>
      <c r="G15" s="1"/>
    </row>
    <row r="16" spans="1:7" ht="22.5" x14ac:dyDescent="0.25">
      <c r="A16" s="77" t="s">
        <v>24</v>
      </c>
      <c r="B16" s="18" t="s">
        <v>25</v>
      </c>
      <c r="C16" s="31">
        <v>0</v>
      </c>
      <c r="D16" s="32">
        <v>0</v>
      </c>
      <c r="E16" s="8">
        <v>0</v>
      </c>
      <c r="F16" s="78">
        <v>0</v>
      </c>
      <c r="G16" s="1"/>
    </row>
    <row r="17" spans="1:7" x14ac:dyDescent="0.25">
      <c r="A17" s="73" t="s">
        <v>26</v>
      </c>
      <c r="B17" s="20" t="s">
        <v>27</v>
      </c>
      <c r="C17" s="11">
        <f>C18</f>
        <v>25000</v>
      </c>
      <c r="D17" s="11">
        <f t="shared" ref="D17:F19" si="7">D18</f>
        <v>0</v>
      </c>
      <c r="E17" s="11">
        <f t="shared" si="7"/>
        <v>10000</v>
      </c>
      <c r="F17" s="80">
        <f t="shared" si="7"/>
        <v>25000</v>
      </c>
      <c r="G17" s="1"/>
    </row>
    <row r="18" spans="1:7" x14ac:dyDescent="0.25">
      <c r="A18" s="75" t="s">
        <v>28</v>
      </c>
      <c r="B18" s="21" t="s">
        <v>27</v>
      </c>
      <c r="C18" s="13">
        <f>C19</f>
        <v>25000</v>
      </c>
      <c r="D18" s="13">
        <f t="shared" si="7"/>
        <v>0</v>
      </c>
      <c r="E18" s="13">
        <f t="shared" si="7"/>
        <v>10000</v>
      </c>
      <c r="F18" s="79">
        <f t="shared" si="7"/>
        <v>25000</v>
      </c>
      <c r="G18" s="1"/>
    </row>
    <row r="19" spans="1:7" ht="22.5" x14ac:dyDescent="0.25">
      <c r="A19" s="81" t="s">
        <v>123</v>
      </c>
      <c r="B19" s="22" t="s">
        <v>126</v>
      </c>
      <c r="C19" s="15">
        <f>C20</f>
        <v>25000</v>
      </c>
      <c r="D19" s="15">
        <f t="shared" si="7"/>
        <v>0</v>
      </c>
      <c r="E19" s="15">
        <f t="shared" si="7"/>
        <v>10000</v>
      </c>
      <c r="F19" s="82">
        <f t="shared" si="7"/>
        <v>25000</v>
      </c>
      <c r="G19" s="1"/>
    </row>
    <row r="20" spans="1:7" ht="22.5" x14ac:dyDescent="0.25">
      <c r="A20" s="77" t="s">
        <v>124</v>
      </c>
      <c r="B20" s="18" t="s">
        <v>127</v>
      </c>
      <c r="C20" s="31">
        <v>25000</v>
      </c>
      <c r="D20" s="32">
        <v>0</v>
      </c>
      <c r="E20" s="8">
        <v>10000</v>
      </c>
      <c r="F20" s="78">
        <v>25000</v>
      </c>
      <c r="G20" s="1"/>
    </row>
    <row r="21" spans="1:7" x14ac:dyDescent="0.25">
      <c r="A21" s="71" t="s">
        <v>29</v>
      </c>
      <c r="B21" s="19" t="s">
        <v>30</v>
      </c>
      <c r="C21" s="14">
        <f>C22+C26+C30</f>
        <v>22648</v>
      </c>
      <c r="D21" s="14">
        <f t="shared" ref="D21:F21" si="8">D22+D26+D30</f>
        <v>0</v>
      </c>
      <c r="E21" s="14">
        <f t="shared" si="8"/>
        <v>5713.06</v>
      </c>
      <c r="F21" s="83">
        <f t="shared" si="8"/>
        <v>22648</v>
      </c>
      <c r="G21" s="1"/>
    </row>
    <row r="22" spans="1:7" ht="33.75" x14ac:dyDescent="0.25">
      <c r="A22" s="73" t="s">
        <v>31</v>
      </c>
      <c r="B22" s="20" t="s">
        <v>32</v>
      </c>
      <c r="C22" s="11">
        <f>C23</f>
        <v>22648</v>
      </c>
      <c r="D22" s="11">
        <f t="shared" ref="D22:F22" si="9">D23</f>
        <v>0</v>
      </c>
      <c r="E22" s="11">
        <f t="shared" si="9"/>
        <v>5713.06</v>
      </c>
      <c r="F22" s="80">
        <f t="shared" si="9"/>
        <v>22648</v>
      </c>
      <c r="G22" s="1"/>
    </row>
    <row r="23" spans="1:7" ht="22.5" x14ac:dyDescent="0.25">
      <c r="A23" s="75" t="s">
        <v>33</v>
      </c>
      <c r="B23" s="21" t="s">
        <v>34</v>
      </c>
      <c r="C23" s="13">
        <f>C24</f>
        <v>22648</v>
      </c>
      <c r="D23" s="13">
        <f t="shared" ref="D23:F24" si="10">D24</f>
        <v>0</v>
      </c>
      <c r="E23" s="13">
        <f t="shared" si="10"/>
        <v>5713.06</v>
      </c>
      <c r="F23" s="79">
        <f t="shared" si="10"/>
        <v>22648</v>
      </c>
      <c r="G23" s="1"/>
    </row>
    <row r="24" spans="1:7" ht="22.5" x14ac:dyDescent="0.25">
      <c r="A24" s="81" t="s">
        <v>35</v>
      </c>
      <c r="B24" s="22" t="s">
        <v>36</v>
      </c>
      <c r="C24" s="15">
        <f>C25</f>
        <v>22648</v>
      </c>
      <c r="D24" s="15">
        <f t="shared" si="10"/>
        <v>0</v>
      </c>
      <c r="E24" s="15">
        <f t="shared" si="10"/>
        <v>5713.06</v>
      </c>
      <c r="F24" s="82">
        <f t="shared" si="10"/>
        <v>22648</v>
      </c>
      <c r="G24" s="1"/>
    </row>
    <row r="25" spans="1:7" ht="22.5" x14ac:dyDescent="0.25">
      <c r="A25" s="77" t="s">
        <v>37</v>
      </c>
      <c r="B25" s="18" t="s">
        <v>128</v>
      </c>
      <c r="C25" s="5">
        <v>22648</v>
      </c>
      <c r="D25" s="7">
        <v>0</v>
      </c>
      <c r="E25" s="8">
        <v>5713.06</v>
      </c>
      <c r="F25" s="78">
        <v>22648</v>
      </c>
      <c r="G25" s="1"/>
    </row>
    <row r="26" spans="1:7" x14ac:dyDescent="0.25">
      <c r="A26" s="73" t="s">
        <v>38</v>
      </c>
      <c r="B26" s="20" t="s">
        <v>39</v>
      </c>
      <c r="C26" s="11">
        <v>0</v>
      </c>
      <c r="D26" s="11">
        <f t="shared" ref="D26:F27" si="11">D27</f>
        <v>0</v>
      </c>
      <c r="E26" s="11">
        <f t="shared" si="11"/>
        <v>0</v>
      </c>
      <c r="F26" s="80">
        <f t="shared" si="11"/>
        <v>0</v>
      </c>
      <c r="G26" s="1"/>
    </row>
    <row r="27" spans="1:7" ht="33.75" x14ac:dyDescent="0.25">
      <c r="A27" s="75" t="s">
        <v>40</v>
      </c>
      <c r="B27" s="21" t="s">
        <v>41</v>
      </c>
      <c r="C27" s="13">
        <f>C28</f>
        <v>0</v>
      </c>
      <c r="D27" s="13">
        <f t="shared" si="11"/>
        <v>0</v>
      </c>
      <c r="E27" s="13">
        <f t="shared" si="11"/>
        <v>0</v>
      </c>
      <c r="F27" s="79">
        <f t="shared" si="11"/>
        <v>0</v>
      </c>
      <c r="G27" s="1"/>
    </row>
    <row r="28" spans="1:7" ht="22.5" x14ac:dyDescent="0.25">
      <c r="A28" s="81" t="s">
        <v>42</v>
      </c>
      <c r="B28" s="22" t="s">
        <v>43</v>
      </c>
      <c r="C28" s="15">
        <f>C29</f>
        <v>0</v>
      </c>
      <c r="D28" s="15">
        <f t="shared" ref="D28:F28" si="12">D29</f>
        <v>0</v>
      </c>
      <c r="E28" s="15">
        <f t="shared" si="12"/>
        <v>0</v>
      </c>
      <c r="F28" s="82">
        <f t="shared" si="12"/>
        <v>0</v>
      </c>
      <c r="G28" s="1"/>
    </row>
    <row r="29" spans="1:7" ht="70.5" customHeight="1" x14ac:dyDescent="0.25">
      <c r="A29" s="77" t="s">
        <v>44</v>
      </c>
      <c r="B29" s="18" t="s">
        <v>129</v>
      </c>
      <c r="C29" s="5">
        <v>0</v>
      </c>
      <c r="D29" s="7">
        <v>0</v>
      </c>
      <c r="E29" s="8">
        <v>0</v>
      </c>
      <c r="F29" s="78">
        <v>0</v>
      </c>
      <c r="G29" s="1"/>
    </row>
    <row r="30" spans="1:7" ht="22.5" x14ac:dyDescent="0.25">
      <c r="A30" s="73" t="s">
        <v>45</v>
      </c>
      <c r="B30" s="20" t="s">
        <v>46</v>
      </c>
      <c r="C30" s="11">
        <f>C31</f>
        <v>0</v>
      </c>
      <c r="D30" s="11">
        <f t="shared" ref="D30:F31" si="13">D31</f>
        <v>0</v>
      </c>
      <c r="E30" s="11">
        <f t="shared" si="13"/>
        <v>0</v>
      </c>
      <c r="F30" s="80">
        <f t="shared" si="13"/>
        <v>0</v>
      </c>
      <c r="G30" s="1"/>
    </row>
    <row r="31" spans="1:7" x14ac:dyDescent="0.25">
      <c r="A31" s="75" t="s">
        <v>47</v>
      </c>
      <c r="B31" s="21" t="s">
        <v>48</v>
      </c>
      <c r="C31" s="13">
        <f>C32</f>
        <v>0</v>
      </c>
      <c r="D31" s="13">
        <f t="shared" si="13"/>
        <v>0</v>
      </c>
      <c r="E31" s="13">
        <f t="shared" si="13"/>
        <v>0</v>
      </c>
      <c r="F31" s="79">
        <f t="shared" si="13"/>
        <v>0</v>
      </c>
      <c r="G31" s="1"/>
    </row>
    <row r="32" spans="1:7" ht="22.5" x14ac:dyDescent="0.25">
      <c r="A32" s="77" t="s">
        <v>49</v>
      </c>
      <c r="B32" s="18" t="s">
        <v>50</v>
      </c>
      <c r="C32" s="31">
        <v>0</v>
      </c>
      <c r="D32" s="32">
        <v>0</v>
      </c>
      <c r="E32" s="8">
        <v>0</v>
      </c>
      <c r="F32" s="78">
        <v>0</v>
      </c>
      <c r="G32" s="1"/>
    </row>
    <row r="33" spans="1:6" ht="22.5" x14ac:dyDescent="0.25">
      <c r="A33" s="71" t="s">
        <v>51</v>
      </c>
      <c r="B33" s="19" t="s">
        <v>52</v>
      </c>
      <c r="C33" s="14">
        <f>C34</f>
        <v>1300</v>
      </c>
      <c r="D33" s="14">
        <f t="shared" ref="D33:F33" si="14">D34</f>
        <v>1300</v>
      </c>
      <c r="E33" s="14">
        <f t="shared" si="14"/>
        <v>0</v>
      </c>
      <c r="F33" s="83">
        <f t="shared" si="14"/>
        <v>1300</v>
      </c>
    </row>
    <row r="34" spans="1:6" ht="33.75" x14ac:dyDescent="0.25">
      <c r="A34" s="73" t="s">
        <v>53</v>
      </c>
      <c r="B34" s="20" t="s">
        <v>54</v>
      </c>
      <c r="C34" s="11">
        <f>C35</f>
        <v>1300</v>
      </c>
      <c r="D34" s="11">
        <f t="shared" ref="D34:F34" si="15">D35</f>
        <v>1300</v>
      </c>
      <c r="E34" s="11">
        <f t="shared" si="15"/>
        <v>0</v>
      </c>
      <c r="F34" s="80">
        <f t="shared" si="15"/>
        <v>1300</v>
      </c>
    </row>
    <row r="35" spans="1:6" ht="45" x14ac:dyDescent="0.25">
      <c r="A35" s="75" t="s">
        <v>55</v>
      </c>
      <c r="B35" s="21" t="s">
        <v>56</v>
      </c>
      <c r="C35" s="13">
        <f>C36</f>
        <v>1300</v>
      </c>
      <c r="D35" s="13">
        <f t="shared" ref="D35:F35" si="16">D36</f>
        <v>1300</v>
      </c>
      <c r="E35" s="13">
        <f t="shared" si="16"/>
        <v>0</v>
      </c>
      <c r="F35" s="79">
        <f t="shared" si="16"/>
        <v>1300</v>
      </c>
    </row>
    <row r="36" spans="1:6" x14ac:dyDescent="0.25">
      <c r="A36" s="77" t="s">
        <v>57</v>
      </c>
      <c r="B36" s="18" t="s">
        <v>58</v>
      </c>
      <c r="C36" s="31">
        <v>1300</v>
      </c>
      <c r="D36" s="31">
        <v>1300</v>
      </c>
      <c r="E36" s="31">
        <v>0</v>
      </c>
      <c r="F36" s="84">
        <v>1300</v>
      </c>
    </row>
    <row r="37" spans="1:6" ht="33.75" x14ac:dyDescent="0.25">
      <c r="A37" s="71" t="s">
        <v>59</v>
      </c>
      <c r="B37" s="19" t="s">
        <v>60</v>
      </c>
      <c r="C37" s="14">
        <f>C38</f>
        <v>12800</v>
      </c>
      <c r="D37" s="14">
        <f t="shared" ref="D37:F37" si="17">D38</f>
        <v>4876.8199999999988</v>
      </c>
      <c r="E37" s="14">
        <f t="shared" si="17"/>
        <v>4876.8199999999988</v>
      </c>
      <c r="F37" s="83">
        <f t="shared" si="17"/>
        <v>12975</v>
      </c>
    </row>
    <row r="38" spans="1:6" ht="22.5" x14ac:dyDescent="0.25">
      <c r="A38" s="73" t="s">
        <v>61</v>
      </c>
      <c r="B38" s="20" t="s">
        <v>62</v>
      </c>
      <c r="C38" s="11">
        <f>C39+C48</f>
        <v>12800</v>
      </c>
      <c r="D38" s="11">
        <f t="shared" ref="D38:F38" si="18">D39+D48</f>
        <v>4876.8199999999988</v>
      </c>
      <c r="E38" s="11">
        <f t="shared" si="18"/>
        <v>4876.8199999999988</v>
      </c>
      <c r="F38" s="80">
        <f t="shared" si="18"/>
        <v>12975</v>
      </c>
    </row>
    <row r="39" spans="1:6" x14ac:dyDescent="0.25">
      <c r="A39" s="75" t="s">
        <v>63</v>
      </c>
      <c r="B39" s="21" t="s">
        <v>64</v>
      </c>
      <c r="C39" s="13">
        <f>C40</f>
        <v>6120</v>
      </c>
      <c r="D39" s="13">
        <f t="shared" ref="D39:F39" si="19">D40</f>
        <v>4375.4199999999992</v>
      </c>
      <c r="E39" s="13">
        <f t="shared" si="19"/>
        <v>4375.4199999999992</v>
      </c>
      <c r="F39" s="79">
        <f t="shared" si="19"/>
        <v>6120</v>
      </c>
    </row>
    <row r="40" spans="1:6" ht="33.75" x14ac:dyDescent="0.25">
      <c r="A40" s="81" t="s">
        <v>65</v>
      </c>
      <c r="B40" s="22" t="s">
        <v>66</v>
      </c>
      <c r="C40" s="15">
        <f>SUM(C41:C47)</f>
        <v>6120</v>
      </c>
      <c r="D40" s="15">
        <f t="shared" ref="D40:F40" si="20">SUM(D41:D47)</f>
        <v>4375.4199999999992</v>
      </c>
      <c r="E40" s="15">
        <f t="shared" si="20"/>
        <v>4375.4199999999992</v>
      </c>
      <c r="F40" s="82">
        <f t="shared" si="20"/>
        <v>6120</v>
      </c>
    </row>
    <row r="41" spans="1:6" x14ac:dyDescent="0.25">
      <c r="A41" s="77" t="s">
        <v>67</v>
      </c>
      <c r="B41" s="18" t="s">
        <v>131</v>
      </c>
      <c r="C41" s="5">
        <v>0</v>
      </c>
      <c r="D41" s="7">
        <v>0</v>
      </c>
      <c r="E41" s="8">
        <v>0</v>
      </c>
      <c r="F41" s="78">
        <v>0</v>
      </c>
    </row>
    <row r="42" spans="1:6" x14ac:dyDescent="0.25">
      <c r="A42" s="77" t="s">
        <v>68</v>
      </c>
      <c r="B42" s="18" t="s">
        <v>130</v>
      </c>
      <c r="C42" s="5">
        <v>0</v>
      </c>
      <c r="D42" s="7">
        <v>0</v>
      </c>
      <c r="E42" s="8">
        <v>0</v>
      </c>
      <c r="F42" s="78">
        <v>0</v>
      </c>
    </row>
    <row r="43" spans="1:6" x14ac:dyDescent="0.25">
      <c r="A43" s="77" t="s">
        <v>69</v>
      </c>
      <c r="B43" s="18" t="s">
        <v>70</v>
      </c>
      <c r="C43" s="5">
        <v>6000</v>
      </c>
      <c r="D43" s="7">
        <v>4373.7299999999996</v>
      </c>
      <c r="E43" s="8">
        <v>4373.7299999999996</v>
      </c>
      <c r="F43" s="78">
        <v>6000</v>
      </c>
    </row>
    <row r="44" spans="1:6" x14ac:dyDescent="0.25">
      <c r="A44" s="77" t="s">
        <v>71</v>
      </c>
      <c r="B44" s="18" t="s">
        <v>72</v>
      </c>
      <c r="C44" s="5">
        <v>20</v>
      </c>
      <c r="D44" s="7">
        <v>0</v>
      </c>
      <c r="E44" s="8">
        <v>0</v>
      </c>
      <c r="F44" s="78">
        <v>20</v>
      </c>
    </row>
    <row r="45" spans="1:6" ht="22.5" x14ac:dyDescent="0.25">
      <c r="A45" s="77" t="s">
        <v>73</v>
      </c>
      <c r="B45" s="18" t="s">
        <v>74</v>
      </c>
      <c r="C45" s="5">
        <v>50</v>
      </c>
      <c r="D45" s="7">
        <v>0</v>
      </c>
      <c r="E45" s="8">
        <v>0</v>
      </c>
      <c r="F45" s="78">
        <v>50</v>
      </c>
    </row>
    <row r="46" spans="1:6" ht="22.5" x14ac:dyDescent="0.25">
      <c r="A46" s="77" t="s">
        <v>75</v>
      </c>
      <c r="B46" s="18" t="s">
        <v>76</v>
      </c>
      <c r="C46" s="5">
        <v>0</v>
      </c>
      <c r="D46" s="7">
        <v>0</v>
      </c>
      <c r="E46" s="8">
        <v>0</v>
      </c>
      <c r="F46" s="78">
        <v>0</v>
      </c>
    </row>
    <row r="47" spans="1:6" ht="33.75" x14ac:dyDescent="0.25">
      <c r="A47" s="77" t="s">
        <v>77</v>
      </c>
      <c r="B47" s="18" t="s">
        <v>78</v>
      </c>
      <c r="C47" s="5">
        <v>50</v>
      </c>
      <c r="D47" s="7">
        <v>1.69</v>
      </c>
      <c r="E47" s="8">
        <v>1.69</v>
      </c>
      <c r="F47" s="78">
        <v>50</v>
      </c>
    </row>
    <row r="48" spans="1:6" ht="22.5" x14ac:dyDescent="0.25">
      <c r="A48" s="75" t="s">
        <v>79</v>
      </c>
      <c r="B48" s="21" t="s">
        <v>80</v>
      </c>
      <c r="C48" s="13">
        <f>C49+C52+C55+C58+C63</f>
        <v>6680</v>
      </c>
      <c r="D48" s="13">
        <f t="shared" ref="D48:F48" si="21">D49+D52+D55+D58+D63</f>
        <v>501.4</v>
      </c>
      <c r="E48" s="13">
        <f t="shared" si="21"/>
        <v>501.4</v>
      </c>
      <c r="F48" s="79">
        <f t="shared" si="21"/>
        <v>6855</v>
      </c>
    </row>
    <row r="49" spans="1:6" x14ac:dyDescent="0.25">
      <c r="A49" s="81" t="s">
        <v>81</v>
      </c>
      <c r="B49" s="22" t="s">
        <v>82</v>
      </c>
      <c r="C49" s="15">
        <f>SUM(C50:C51)</f>
        <v>5030</v>
      </c>
      <c r="D49" s="15">
        <f t="shared" ref="D49:F49" si="22">SUM(D50:D51)</f>
        <v>453</v>
      </c>
      <c r="E49" s="15">
        <f t="shared" si="22"/>
        <v>453</v>
      </c>
      <c r="F49" s="82">
        <f t="shared" si="22"/>
        <v>5030</v>
      </c>
    </row>
    <row r="50" spans="1:6" ht="22.5" x14ac:dyDescent="0.25">
      <c r="A50" s="77" t="s">
        <v>83</v>
      </c>
      <c r="B50" s="18" t="s">
        <v>84</v>
      </c>
      <c r="C50" s="5">
        <v>5000</v>
      </c>
      <c r="D50" s="7">
        <v>451.98</v>
      </c>
      <c r="E50" s="8">
        <v>451.98</v>
      </c>
      <c r="F50" s="78">
        <v>5000</v>
      </c>
    </row>
    <row r="51" spans="1:6" ht="33.75" x14ac:dyDescent="0.25">
      <c r="A51" s="77" t="s">
        <v>85</v>
      </c>
      <c r="B51" s="18" t="s">
        <v>86</v>
      </c>
      <c r="C51" s="5">
        <v>30</v>
      </c>
      <c r="D51" s="7">
        <v>1.02</v>
      </c>
      <c r="E51" s="8">
        <v>1.02</v>
      </c>
      <c r="F51" s="78">
        <v>30</v>
      </c>
    </row>
    <row r="52" spans="1:6" ht="45" x14ac:dyDescent="0.25">
      <c r="A52" s="81" t="s">
        <v>87</v>
      </c>
      <c r="B52" s="22" t="s">
        <v>88</v>
      </c>
      <c r="C52" s="15">
        <f>SUM(C53:C54)</f>
        <v>250</v>
      </c>
      <c r="D52" s="15">
        <f t="shared" ref="D52:F52" si="23">SUM(D53:D54)</f>
        <v>0</v>
      </c>
      <c r="E52" s="15">
        <f t="shared" si="23"/>
        <v>0</v>
      </c>
      <c r="F52" s="82">
        <f t="shared" si="23"/>
        <v>250</v>
      </c>
    </row>
    <row r="53" spans="1:6" x14ac:dyDescent="0.25">
      <c r="A53" s="77" t="s">
        <v>89</v>
      </c>
      <c r="B53" s="18" t="s">
        <v>132</v>
      </c>
      <c r="C53" s="5">
        <v>200</v>
      </c>
      <c r="D53" s="7">
        <v>0</v>
      </c>
      <c r="E53" s="8">
        <v>0</v>
      </c>
      <c r="F53" s="78">
        <v>200</v>
      </c>
    </row>
    <row r="54" spans="1:6" x14ac:dyDescent="0.25">
      <c r="A54" s="77" t="s">
        <v>90</v>
      </c>
      <c r="B54" s="18" t="s">
        <v>133</v>
      </c>
      <c r="C54" s="5">
        <v>50</v>
      </c>
      <c r="D54" s="7">
        <v>0</v>
      </c>
      <c r="E54" s="8">
        <v>0</v>
      </c>
      <c r="F54" s="78">
        <v>50</v>
      </c>
    </row>
    <row r="55" spans="1:6" ht="22.5" x14ac:dyDescent="0.25">
      <c r="A55" s="81" t="s">
        <v>91</v>
      </c>
      <c r="B55" s="22" t="s">
        <v>92</v>
      </c>
      <c r="C55" s="15">
        <f>SUM(C56:C57)</f>
        <v>1100</v>
      </c>
      <c r="D55" s="15">
        <f t="shared" ref="D55:F55" si="24">SUM(D56:D57)</f>
        <v>0</v>
      </c>
      <c r="E55" s="15">
        <f t="shared" si="24"/>
        <v>0</v>
      </c>
      <c r="F55" s="82">
        <f t="shared" si="24"/>
        <v>1100</v>
      </c>
    </row>
    <row r="56" spans="1:6" x14ac:dyDescent="0.25">
      <c r="A56" s="77" t="s">
        <v>93</v>
      </c>
      <c r="B56" s="18" t="s">
        <v>94</v>
      </c>
      <c r="C56" s="5">
        <v>600</v>
      </c>
      <c r="D56" s="7">
        <v>0</v>
      </c>
      <c r="E56" s="8">
        <v>0</v>
      </c>
      <c r="F56" s="78">
        <v>600</v>
      </c>
    </row>
    <row r="57" spans="1:6" x14ac:dyDescent="0.25">
      <c r="A57" s="77" t="s">
        <v>95</v>
      </c>
      <c r="B57" s="18" t="s">
        <v>96</v>
      </c>
      <c r="C57" s="5">
        <v>500</v>
      </c>
      <c r="D57" s="7">
        <v>0</v>
      </c>
      <c r="E57" s="8">
        <v>0</v>
      </c>
      <c r="F57" s="78">
        <v>500</v>
      </c>
    </row>
    <row r="58" spans="1:6" ht="22.5" x14ac:dyDescent="0.25">
      <c r="A58" s="81" t="s">
        <v>97</v>
      </c>
      <c r="B58" s="22" t="s">
        <v>98</v>
      </c>
      <c r="C58" s="15">
        <f>SUM(C59:C62)</f>
        <v>300</v>
      </c>
      <c r="D58" s="15">
        <f t="shared" ref="D58:F58" si="25">SUM(D59:D62)</f>
        <v>48.4</v>
      </c>
      <c r="E58" s="15">
        <f t="shared" si="25"/>
        <v>48.4</v>
      </c>
      <c r="F58" s="82">
        <f t="shared" si="25"/>
        <v>0</v>
      </c>
    </row>
    <row r="59" spans="1:6" ht="22.5" x14ac:dyDescent="0.25">
      <c r="A59" s="77" t="s">
        <v>99</v>
      </c>
      <c r="B59" s="18" t="s">
        <v>100</v>
      </c>
      <c r="C59" s="5">
        <v>50</v>
      </c>
      <c r="D59" s="7">
        <v>0</v>
      </c>
      <c r="E59" s="8">
        <v>0</v>
      </c>
      <c r="F59" s="78">
        <v>0</v>
      </c>
    </row>
    <row r="60" spans="1:6" ht="56.25" x14ac:dyDescent="0.25">
      <c r="A60" s="77" t="s">
        <v>101</v>
      </c>
      <c r="B60" s="18" t="s">
        <v>102</v>
      </c>
      <c r="C60" s="5">
        <v>50</v>
      </c>
      <c r="D60" s="7">
        <v>0</v>
      </c>
      <c r="E60" s="8">
        <v>0</v>
      </c>
      <c r="F60" s="78">
        <v>0</v>
      </c>
    </row>
    <row r="61" spans="1:6" ht="22.5" x14ac:dyDescent="0.25">
      <c r="A61" s="77" t="s">
        <v>104</v>
      </c>
      <c r="B61" s="18" t="s">
        <v>103</v>
      </c>
      <c r="C61" s="5">
        <v>50</v>
      </c>
      <c r="D61" s="7">
        <v>0</v>
      </c>
      <c r="E61" s="8">
        <v>0</v>
      </c>
      <c r="F61" s="78">
        <v>0</v>
      </c>
    </row>
    <row r="62" spans="1:6" ht="33.75" x14ac:dyDescent="0.25">
      <c r="A62" s="77" t="s">
        <v>125</v>
      </c>
      <c r="B62" s="18" t="s">
        <v>105</v>
      </c>
      <c r="C62" s="5">
        <v>150</v>
      </c>
      <c r="D62" s="7">
        <v>48.4</v>
      </c>
      <c r="E62" s="8">
        <v>48.4</v>
      </c>
      <c r="F62" s="78">
        <v>0</v>
      </c>
    </row>
    <row r="63" spans="1:6" ht="22.5" x14ac:dyDescent="0.25">
      <c r="A63" s="81" t="s">
        <v>362</v>
      </c>
      <c r="B63" s="22" t="s">
        <v>363</v>
      </c>
      <c r="C63" s="15">
        <f>C64+C65+C66+C67</f>
        <v>0</v>
      </c>
      <c r="D63" s="15">
        <f>D64+D65+D66+D67</f>
        <v>0</v>
      </c>
      <c r="E63" s="15">
        <f>E64+E65+E66+E67</f>
        <v>0</v>
      </c>
      <c r="F63" s="82">
        <f>F64+F65+F66+F67+F68</f>
        <v>475</v>
      </c>
    </row>
    <row r="64" spans="1:6" ht="22.5" x14ac:dyDescent="0.25">
      <c r="A64" s="77" t="s">
        <v>364</v>
      </c>
      <c r="B64" s="18" t="s">
        <v>100</v>
      </c>
      <c r="C64" s="5">
        <v>0</v>
      </c>
      <c r="D64" s="7">
        <v>0</v>
      </c>
      <c r="E64" s="8">
        <v>0</v>
      </c>
      <c r="F64" s="78">
        <v>50</v>
      </c>
    </row>
    <row r="65" spans="1:7" ht="56.25" x14ac:dyDescent="0.25">
      <c r="A65" s="77" t="s">
        <v>365</v>
      </c>
      <c r="B65" s="18" t="s">
        <v>102</v>
      </c>
      <c r="C65" s="5">
        <v>0</v>
      </c>
      <c r="D65" s="7">
        <v>0</v>
      </c>
      <c r="E65" s="8">
        <v>0</v>
      </c>
      <c r="F65" s="78">
        <v>50</v>
      </c>
    </row>
    <row r="66" spans="1:7" ht="22.5" x14ac:dyDescent="0.25">
      <c r="A66" s="77" t="s">
        <v>366</v>
      </c>
      <c r="B66" s="18" t="s">
        <v>368</v>
      </c>
      <c r="C66" s="5">
        <v>0</v>
      </c>
      <c r="D66" s="7">
        <v>0</v>
      </c>
      <c r="E66" s="8">
        <v>0</v>
      </c>
      <c r="F66" s="78">
        <v>50</v>
      </c>
    </row>
    <row r="67" spans="1:7" ht="33.75" x14ac:dyDescent="0.25">
      <c r="A67" s="77" t="s">
        <v>367</v>
      </c>
      <c r="B67" s="18" t="s">
        <v>105</v>
      </c>
      <c r="C67" s="5">
        <v>0</v>
      </c>
      <c r="D67" s="7">
        <v>0</v>
      </c>
      <c r="E67" s="8">
        <v>0</v>
      </c>
      <c r="F67" s="78">
        <v>150</v>
      </c>
    </row>
    <row r="68" spans="1:7" ht="22.5" x14ac:dyDescent="0.25">
      <c r="A68" s="77" t="s">
        <v>375</v>
      </c>
      <c r="B68" s="18" t="s">
        <v>376</v>
      </c>
      <c r="C68" s="5">
        <v>0</v>
      </c>
      <c r="D68" s="7">
        <v>0</v>
      </c>
      <c r="E68" s="8">
        <v>0</v>
      </c>
      <c r="F68" s="78">
        <v>175</v>
      </c>
    </row>
    <row r="69" spans="1:7" x14ac:dyDescent="0.25">
      <c r="A69" s="71" t="s">
        <v>106</v>
      </c>
      <c r="B69" s="19" t="s">
        <v>107</v>
      </c>
      <c r="C69" s="14">
        <f>C70</f>
        <v>22567.32</v>
      </c>
      <c r="D69" s="14">
        <f t="shared" ref="D69:F69" si="26">D70</f>
        <v>23567.32</v>
      </c>
      <c r="E69" s="14">
        <f t="shared" si="26"/>
        <v>23567.32</v>
      </c>
      <c r="F69" s="83">
        <f t="shared" si="26"/>
        <v>23567.32</v>
      </c>
      <c r="G69" s="1"/>
    </row>
    <row r="70" spans="1:7" ht="22.5" x14ac:dyDescent="0.25">
      <c r="A70" s="73" t="s">
        <v>108</v>
      </c>
      <c r="B70" s="20" t="s">
        <v>109</v>
      </c>
      <c r="C70" s="11">
        <f>C71+C74</f>
        <v>22567.32</v>
      </c>
      <c r="D70" s="11">
        <f t="shared" ref="D70:F70" si="27">D71+D74</f>
        <v>23567.32</v>
      </c>
      <c r="E70" s="11">
        <f t="shared" si="27"/>
        <v>23567.32</v>
      </c>
      <c r="F70" s="80">
        <f t="shared" si="27"/>
        <v>23567.32</v>
      </c>
      <c r="G70" s="1"/>
    </row>
    <row r="71" spans="1:7" ht="33.75" x14ac:dyDescent="0.25">
      <c r="A71" s="75" t="s">
        <v>110</v>
      </c>
      <c r="B71" s="21" t="s">
        <v>111</v>
      </c>
      <c r="C71" s="13">
        <f>C72+C73</f>
        <v>22567.32</v>
      </c>
      <c r="D71" s="13">
        <f t="shared" ref="D71:F71" si="28">D72+D73</f>
        <v>23403.14</v>
      </c>
      <c r="E71" s="13">
        <f t="shared" si="28"/>
        <v>23403.14</v>
      </c>
      <c r="F71" s="79">
        <f t="shared" si="28"/>
        <v>23403.14</v>
      </c>
      <c r="G71" s="1"/>
    </row>
    <row r="72" spans="1:7" ht="33.75" x14ac:dyDescent="0.25">
      <c r="A72" s="77" t="s">
        <v>395</v>
      </c>
      <c r="B72" s="18" t="s">
        <v>396</v>
      </c>
      <c r="C72" s="31">
        <v>0</v>
      </c>
      <c r="D72" s="32">
        <v>0</v>
      </c>
      <c r="E72" s="8">
        <v>0</v>
      </c>
      <c r="F72" s="78">
        <v>3990.71</v>
      </c>
      <c r="G72" s="1"/>
    </row>
    <row r="73" spans="1:7" ht="33.75" x14ac:dyDescent="0.25">
      <c r="A73" s="77" t="s">
        <v>112</v>
      </c>
      <c r="B73" s="18" t="s">
        <v>113</v>
      </c>
      <c r="C73" s="31">
        <v>22567.32</v>
      </c>
      <c r="D73" s="32">
        <v>23403.14</v>
      </c>
      <c r="E73" s="8">
        <v>23403.14</v>
      </c>
      <c r="F73" s="78">
        <v>19412.43</v>
      </c>
      <c r="G73" s="1"/>
    </row>
    <row r="74" spans="1:7" ht="33.75" x14ac:dyDescent="0.25">
      <c r="A74" s="75" t="s">
        <v>114</v>
      </c>
      <c r="B74" s="21" t="s">
        <v>115</v>
      </c>
      <c r="C74" s="13">
        <f>C75+C76</f>
        <v>0</v>
      </c>
      <c r="D74" s="13">
        <f t="shared" ref="D74:F74" si="29">D75+D76</f>
        <v>164.18</v>
      </c>
      <c r="E74" s="13">
        <f t="shared" si="29"/>
        <v>164.18</v>
      </c>
      <c r="F74" s="79">
        <f t="shared" si="29"/>
        <v>164.18</v>
      </c>
      <c r="G74" s="30"/>
    </row>
    <row r="75" spans="1:7" ht="33.75" x14ac:dyDescent="0.25">
      <c r="A75" s="77" t="s">
        <v>116</v>
      </c>
      <c r="B75" s="18" t="s">
        <v>117</v>
      </c>
      <c r="C75" s="31">
        <v>0</v>
      </c>
      <c r="D75" s="32">
        <v>0</v>
      </c>
      <c r="E75" s="8">
        <v>0</v>
      </c>
      <c r="F75" s="78">
        <v>0</v>
      </c>
      <c r="G75" s="1"/>
    </row>
    <row r="76" spans="1:7" ht="34.5" thickBot="1" x14ac:dyDescent="0.3">
      <c r="A76" s="85" t="s">
        <v>118</v>
      </c>
      <c r="B76" s="86" t="s">
        <v>119</v>
      </c>
      <c r="C76" s="87">
        <v>0</v>
      </c>
      <c r="D76" s="88">
        <v>164.18</v>
      </c>
      <c r="E76" s="89">
        <v>164.18</v>
      </c>
      <c r="F76" s="90">
        <v>164.18</v>
      </c>
      <c r="G76" s="1"/>
    </row>
    <row r="79" spans="1:7" x14ac:dyDescent="0.25">
      <c r="A79" s="1"/>
      <c r="B79" s="27"/>
      <c r="C79" s="1"/>
      <c r="D79" s="1"/>
      <c r="E79" s="1"/>
      <c r="F79" s="28"/>
    </row>
    <row r="80" spans="1:7" x14ac:dyDescent="0.25">
      <c r="A80" s="1"/>
      <c r="B80" s="27"/>
      <c r="C80" s="1"/>
      <c r="D80" s="1"/>
      <c r="E80" s="1"/>
      <c r="F80" s="23"/>
    </row>
    <row r="81" spans="1:6" x14ac:dyDescent="0.25">
      <c r="A81" s="1"/>
      <c r="B81" s="25"/>
      <c r="C81" s="4"/>
      <c r="D81" s="4"/>
      <c r="E81" s="4"/>
      <c r="F81" s="26"/>
    </row>
    <row r="83" spans="1:6" x14ac:dyDescent="0.25">
      <c r="A83" s="1"/>
      <c r="B83" s="27"/>
      <c r="C83" s="1"/>
      <c r="D83" s="1"/>
      <c r="E83" s="1"/>
      <c r="F83" s="23"/>
    </row>
    <row r="86" spans="1:6" x14ac:dyDescent="0.25">
      <c r="A86" s="1"/>
      <c r="B86" s="6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23"/>
    </row>
  </sheetData>
  <mergeCells count="3">
    <mergeCell ref="A2:A4"/>
    <mergeCell ref="C2:E2"/>
    <mergeCell ref="A1:F1"/>
  </mergeCells>
  <phoneticPr fontId="1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9"/>
  <sheetViews>
    <sheetView topLeftCell="A20" zoomScale="110" zoomScaleNormal="110" workbookViewId="0">
      <selection activeCell="J59" sqref="J59"/>
    </sheetView>
  </sheetViews>
  <sheetFormatPr defaultColWidth="15.140625" defaultRowHeight="15" x14ac:dyDescent="0.25"/>
  <cols>
    <col min="2" max="2" width="41.140625" bestFit="1" customWidth="1"/>
  </cols>
  <sheetData>
    <row r="1" spans="1:9" ht="22.5" x14ac:dyDescent="0.25">
      <c r="A1" s="92" t="s">
        <v>0</v>
      </c>
      <c r="B1" s="93" t="s">
        <v>1</v>
      </c>
      <c r="C1" s="137" t="s">
        <v>409</v>
      </c>
      <c r="D1" s="138"/>
      <c r="E1" s="139"/>
      <c r="F1" s="94" t="s">
        <v>355</v>
      </c>
    </row>
    <row r="2" spans="1:9" ht="22.5" x14ac:dyDescent="0.25">
      <c r="A2" s="95"/>
      <c r="B2" s="16"/>
      <c r="C2" s="48" t="s">
        <v>2</v>
      </c>
      <c r="D2" s="49" t="s">
        <v>135</v>
      </c>
      <c r="E2" s="41" t="s">
        <v>136</v>
      </c>
      <c r="F2" s="96" t="s">
        <v>5</v>
      </c>
      <c r="I2" s="61"/>
    </row>
    <row r="3" spans="1:9" x14ac:dyDescent="0.25">
      <c r="A3" s="97"/>
      <c r="B3" s="17"/>
      <c r="C3" s="50" t="s">
        <v>354</v>
      </c>
      <c r="D3" s="51" t="s">
        <v>354</v>
      </c>
      <c r="E3" s="51" t="s">
        <v>354</v>
      </c>
      <c r="F3" s="98">
        <v>2023</v>
      </c>
    </row>
    <row r="4" spans="1:9" x14ac:dyDescent="0.25">
      <c r="A4" s="99" t="s">
        <v>137</v>
      </c>
      <c r="B4" s="40" t="s">
        <v>138</v>
      </c>
      <c r="C4" s="42">
        <f>C5+C59+C79+C140</f>
        <v>84335.32</v>
      </c>
      <c r="D4" s="42">
        <f>D5+D59+D79+D140</f>
        <v>21989.879999999997</v>
      </c>
      <c r="E4" s="42">
        <f>E5+E59+E79+E140</f>
        <v>21989.879999999997</v>
      </c>
      <c r="F4" s="100">
        <f>F5+F59+F79+F140</f>
        <v>90490.32</v>
      </c>
      <c r="H4" s="61"/>
      <c r="I4" s="61"/>
    </row>
    <row r="5" spans="1:9" x14ac:dyDescent="0.25">
      <c r="A5" s="99" t="s">
        <v>139</v>
      </c>
      <c r="B5" s="40" t="s">
        <v>140</v>
      </c>
      <c r="C5" s="42">
        <f t="shared" ref="C5" si="0">C6+C23</f>
        <v>17770</v>
      </c>
      <c r="D5" s="42">
        <f t="shared" ref="D5:F5" si="1">D6+D23</f>
        <v>7520.7999999999993</v>
      </c>
      <c r="E5" s="42">
        <f t="shared" si="1"/>
        <v>7520.7999999999993</v>
      </c>
      <c r="F5" s="100">
        <f t="shared" si="1"/>
        <v>19315</v>
      </c>
    </row>
    <row r="6" spans="1:9" x14ac:dyDescent="0.25">
      <c r="A6" s="101" t="s">
        <v>141</v>
      </c>
      <c r="B6" s="19" t="s">
        <v>142</v>
      </c>
      <c r="C6" s="43">
        <f t="shared" ref="C6" si="2">C7+C10+C16+C19</f>
        <v>3770</v>
      </c>
      <c r="D6" s="43">
        <f t="shared" ref="D6:F6" si="3">D7+D10+D16+D19</f>
        <v>2643.98</v>
      </c>
      <c r="E6" s="43">
        <f t="shared" si="3"/>
        <v>2643.98</v>
      </c>
      <c r="F6" s="102">
        <f t="shared" si="3"/>
        <v>5040</v>
      </c>
    </row>
    <row r="7" spans="1:9" x14ac:dyDescent="0.25">
      <c r="A7" s="103" t="s">
        <v>147</v>
      </c>
      <c r="B7" s="39" t="s">
        <v>148</v>
      </c>
      <c r="C7" s="55">
        <f t="shared" ref="C7:F7" si="4">C8</f>
        <v>1000</v>
      </c>
      <c r="D7" s="55">
        <f t="shared" si="4"/>
        <v>0</v>
      </c>
      <c r="E7" s="55">
        <f t="shared" si="4"/>
        <v>0</v>
      </c>
      <c r="F7" s="104">
        <f t="shared" si="4"/>
        <v>1000</v>
      </c>
    </row>
    <row r="8" spans="1:9" x14ac:dyDescent="0.25">
      <c r="A8" s="105" t="s">
        <v>149</v>
      </c>
      <c r="B8" s="21" t="s">
        <v>150</v>
      </c>
      <c r="C8" s="47">
        <f t="shared" ref="C8:F8" si="5">C9</f>
        <v>1000</v>
      </c>
      <c r="D8" s="47">
        <f t="shared" si="5"/>
        <v>0</v>
      </c>
      <c r="E8" s="47">
        <f t="shared" si="5"/>
        <v>0</v>
      </c>
      <c r="F8" s="106">
        <f t="shared" si="5"/>
        <v>1000</v>
      </c>
    </row>
    <row r="9" spans="1:9" x14ac:dyDescent="0.25">
      <c r="A9" s="107" t="s">
        <v>151</v>
      </c>
      <c r="B9" s="35" t="s">
        <v>152</v>
      </c>
      <c r="C9" s="59">
        <v>1000</v>
      </c>
      <c r="D9" s="60">
        <v>0</v>
      </c>
      <c r="E9" s="59">
        <v>0</v>
      </c>
      <c r="F9" s="108">
        <v>1000</v>
      </c>
    </row>
    <row r="10" spans="1:9" x14ac:dyDescent="0.25">
      <c r="A10" s="109" t="s">
        <v>153</v>
      </c>
      <c r="B10" s="20" t="s">
        <v>154</v>
      </c>
      <c r="C10" s="54">
        <f t="shared" ref="C10" si="6">C11+C13</f>
        <v>0</v>
      </c>
      <c r="D10" s="54">
        <f t="shared" ref="D10:F10" si="7">D11+D13</f>
        <v>0</v>
      </c>
      <c r="E10" s="54">
        <f t="shared" si="7"/>
        <v>0</v>
      </c>
      <c r="F10" s="104">
        <f t="shared" si="7"/>
        <v>0</v>
      </c>
    </row>
    <row r="11" spans="1:9" ht="22.5" x14ac:dyDescent="0.25">
      <c r="A11" s="105" t="s">
        <v>155</v>
      </c>
      <c r="B11" s="21" t="s">
        <v>156</v>
      </c>
      <c r="C11" s="47">
        <f t="shared" ref="C11:F11" si="8">C12</f>
        <v>0</v>
      </c>
      <c r="D11" s="47">
        <f t="shared" si="8"/>
        <v>0</v>
      </c>
      <c r="E11" s="47">
        <f t="shared" si="8"/>
        <v>0</v>
      </c>
      <c r="F11" s="106">
        <f t="shared" si="8"/>
        <v>0</v>
      </c>
    </row>
    <row r="12" spans="1:9" ht="22.5" x14ac:dyDescent="0.25">
      <c r="A12" s="107" t="s">
        <v>157</v>
      </c>
      <c r="B12" s="35" t="s">
        <v>158</v>
      </c>
      <c r="C12" s="59">
        <v>0</v>
      </c>
      <c r="D12" s="60">
        <v>0</v>
      </c>
      <c r="E12" s="59">
        <v>0</v>
      </c>
      <c r="F12" s="108">
        <v>0</v>
      </c>
    </row>
    <row r="13" spans="1:9" x14ac:dyDescent="0.25">
      <c r="A13" s="105" t="s">
        <v>159</v>
      </c>
      <c r="B13" s="21" t="s">
        <v>160</v>
      </c>
      <c r="C13" s="47">
        <f t="shared" ref="C13:F13" si="9">C14</f>
        <v>0</v>
      </c>
      <c r="D13" s="47">
        <f t="shared" si="9"/>
        <v>0</v>
      </c>
      <c r="E13" s="47">
        <f t="shared" si="9"/>
        <v>0</v>
      </c>
      <c r="F13" s="106">
        <f t="shared" si="9"/>
        <v>0</v>
      </c>
    </row>
    <row r="14" spans="1:9" x14ac:dyDescent="0.25">
      <c r="A14" s="110" t="s">
        <v>286</v>
      </c>
      <c r="B14" s="38" t="s">
        <v>161</v>
      </c>
      <c r="C14" s="46">
        <f t="shared" ref="C14:F14" si="10">C15</f>
        <v>0</v>
      </c>
      <c r="D14" s="46">
        <f t="shared" si="10"/>
        <v>0</v>
      </c>
      <c r="E14" s="46">
        <f t="shared" si="10"/>
        <v>0</v>
      </c>
      <c r="F14" s="111">
        <f t="shared" si="10"/>
        <v>0</v>
      </c>
    </row>
    <row r="15" spans="1:9" x14ac:dyDescent="0.25">
      <c r="A15" s="107" t="s">
        <v>287</v>
      </c>
      <c r="B15" s="35" t="s">
        <v>162</v>
      </c>
      <c r="C15" s="52">
        <v>0</v>
      </c>
      <c r="D15" s="53">
        <v>0</v>
      </c>
      <c r="E15" s="53">
        <v>0</v>
      </c>
      <c r="F15" s="112">
        <v>0</v>
      </c>
    </row>
    <row r="16" spans="1:9" ht="22.5" x14ac:dyDescent="0.25">
      <c r="A16" s="109" t="s">
        <v>163</v>
      </c>
      <c r="B16" s="20" t="s">
        <v>164</v>
      </c>
      <c r="C16" s="54">
        <f t="shared" ref="C16:F16" si="11">C17</f>
        <v>40</v>
      </c>
      <c r="D16" s="54">
        <f t="shared" si="11"/>
        <v>0</v>
      </c>
      <c r="E16" s="54">
        <f t="shared" si="11"/>
        <v>0</v>
      </c>
      <c r="F16" s="104">
        <f t="shared" si="11"/>
        <v>40</v>
      </c>
    </row>
    <row r="17" spans="1:6" ht="75" customHeight="1" x14ac:dyDescent="0.25">
      <c r="A17" s="105" t="s">
        <v>166</v>
      </c>
      <c r="B17" s="21" t="s">
        <v>167</v>
      </c>
      <c r="C17" s="47">
        <f t="shared" ref="C17:F17" si="12">C18</f>
        <v>40</v>
      </c>
      <c r="D17" s="47">
        <f t="shared" si="12"/>
        <v>0</v>
      </c>
      <c r="E17" s="47">
        <f t="shared" si="12"/>
        <v>0</v>
      </c>
      <c r="F17" s="106">
        <f t="shared" si="12"/>
        <v>40</v>
      </c>
    </row>
    <row r="18" spans="1:6" x14ac:dyDescent="0.25">
      <c r="A18" s="107" t="s">
        <v>168</v>
      </c>
      <c r="B18" s="35" t="s">
        <v>165</v>
      </c>
      <c r="C18" s="52">
        <v>40</v>
      </c>
      <c r="D18" s="53">
        <v>0</v>
      </c>
      <c r="E18" s="53">
        <v>0</v>
      </c>
      <c r="F18" s="112">
        <v>40</v>
      </c>
    </row>
    <row r="19" spans="1:6" x14ac:dyDescent="0.25">
      <c r="A19" s="109" t="s">
        <v>169</v>
      </c>
      <c r="B19" s="20" t="s">
        <v>154</v>
      </c>
      <c r="C19" s="54">
        <f t="shared" ref="C19:F19" si="13">C20</f>
        <v>2730</v>
      </c>
      <c r="D19" s="54">
        <f t="shared" si="13"/>
        <v>2643.98</v>
      </c>
      <c r="E19" s="54">
        <f t="shared" si="13"/>
        <v>2643.98</v>
      </c>
      <c r="F19" s="104">
        <f t="shared" si="13"/>
        <v>4000</v>
      </c>
    </row>
    <row r="20" spans="1:6" x14ac:dyDescent="0.25">
      <c r="A20" s="105" t="s">
        <v>170</v>
      </c>
      <c r="B20" s="21" t="s">
        <v>171</v>
      </c>
      <c r="C20" s="47">
        <f t="shared" ref="C20:F20" si="14">C21</f>
        <v>2730</v>
      </c>
      <c r="D20" s="47">
        <f t="shared" si="14"/>
        <v>2643.98</v>
      </c>
      <c r="E20" s="47">
        <f t="shared" si="14"/>
        <v>2643.98</v>
      </c>
      <c r="F20" s="106">
        <f t="shared" si="14"/>
        <v>4000</v>
      </c>
    </row>
    <row r="21" spans="1:6" x14ac:dyDescent="0.25">
      <c r="A21" s="110" t="s">
        <v>172</v>
      </c>
      <c r="B21" s="38" t="s">
        <v>173</v>
      </c>
      <c r="C21" s="46">
        <f t="shared" ref="C21:F21" si="15">C22</f>
        <v>2730</v>
      </c>
      <c r="D21" s="46">
        <f t="shared" si="15"/>
        <v>2643.98</v>
      </c>
      <c r="E21" s="46">
        <f t="shared" si="15"/>
        <v>2643.98</v>
      </c>
      <c r="F21" s="111">
        <f t="shared" si="15"/>
        <v>4000</v>
      </c>
    </row>
    <row r="22" spans="1:6" ht="30.75" customHeight="1" x14ac:dyDescent="0.25">
      <c r="A22" s="107" t="s">
        <v>174</v>
      </c>
      <c r="B22" s="35" t="s">
        <v>173</v>
      </c>
      <c r="C22" s="59">
        <v>2730</v>
      </c>
      <c r="D22" s="60">
        <v>2643.98</v>
      </c>
      <c r="E22" s="60">
        <v>2643.98</v>
      </c>
      <c r="F22" s="108">
        <v>4000</v>
      </c>
    </row>
    <row r="23" spans="1:6" x14ac:dyDescent="0.25">
      <c r="A23" s="101" t="s">
        <v>175</v>
      </c>
      <c r="B23" s="19" t="s">
        <v>176</v>
      </c>
      <c r="C23" s="43">
        <f>C24+C55</f>
        <v>14000</v>
      </c>
      <c r="D23" s="43">
        <f t="shared" ref="D23:F23" si="16">D24+D55</f>
        <v>4876.8199999999988</v>
      </c>
      <c r="E23" s="43">
        <f t="shared" si="16"/>
        <v>4876.8199999999988</v>
      </c>
      <c r="F23" s="102">
        <f t="shared" si="16"/>
        <v>14275</v>
      </c>
    </row>
    <row r="24" spans="1:6" x14ac:dyDescent="0.25">
      <c r="A24" s="109" t="s">
        <v>177</v>
      </c>
      <c r="B24" s="20" t="s">
        <v>178</v>
      </c>
      <c r="C24" s="54">
        <f t="shared" ref="C24" si="17">C25+C34</f>
        <v>12800</v>
      </c>
      <c r="D24" s="54">
        <f t="shared" ref="D24:F24" si="18">D25+D34</f>
        <v>4876.8199999999988</v>
      </c>
      <c r="E24" s="54">
        <f t="shared" si="18"/>
        <v>4876.8199999999988</v>
      </c>
      <c r="F24" s="104">
        <f t="shared" si="18"/>
        <v>12975</v>
      </c>
    </row>
    <row r="25" spans="1:6" x14ac:dyDescent="0.25">
      <c r="A25" s="105" t="s">
        <v>179</v>
      </c>
      <c r="B25" s="21" t="s">
        <v>180</v>
      </c>
      <c r="C25" s="47">
        <f t="shared" ref="C25:F25" si="19">C26</f>
        <v>6120</v>
      </c>
      <c r="D25" s="47">
        <f t="shared" si="19"/>
        <v>4375.4199999999992</v>
      </c>
      <c r="E25" s="47">
        <f t="shared" si="19"/>
        <v>4375.4199999999992</v>
      </c>
      <c r="F25" s="106">
        <f t="shared" si="19"/>
        <v>6120</v>
      </c>
    </row>
    <row r="26" spans="1:6" ht="22.5" x14ac:dyDescent="0.25">
      <c r="A26" s="110" t="s">
        <v>181</v>
      </c>
      <c r="B26" s="38" t="s">
        <v>182</v>
      </c>
      <c r="C26" s="46">
        <f t="shared" ref="C26" si="20">C27+C28+C29+C30+C31+C32+C33</f>
        <v>6120</v>
      </c>
      <c r="D26" s="46">
        <f t="shared" ref="D26:F26" si="21">D27+D28+D29+D30+D31+D32+D33</f>
        <v>4375.4199999999992</v>
      </c>
      <c r="E26" s="46">
        <f t="shared" si="21"/>
        <v>4375.4199999999992</v>
      </c>
      <c r="F26" s="111">
        <f t="shared" si="21"/>
        <v>6120</v>
      </c>
    </row>
    <row r="27" spans="1:6" x14ac:dyDescent="0.25">
      <c r="A27" s="107" t="s">
        <v>183</v>
      </c>
      <c r="B27" s="35" t="s">
        <v>184</v>
      </c>
      <c r="C27" s="52">
        <v>0</v>
      </c>
      <c r="D27" s="53">
        <v>0</v>
      </c>
      <c r="E27" s="52">
        <v>0</v>
      </c>
      <c r="F27" s="112">
        <v>0</v>
      </c>
    </row>
    <row r="28" spans="1:6" ht="22.5" x14ac:dyDescent="0.25">
      <c r="A28" s="107" t="s">
        <v>185</v>
      </c>
      <c r="B28" s="35" t="s">
        <v>186</v>
      </c>
      <c r="C28" s="52">
        <v>0</v>
      </c>
      <c r="D28" s="53">
        <v>0</v>
      </c>
      <c r="E28" s="52">
        <v>0</v>
      </c>
      <c r="F28" s="112">
        <v>0</v>
      </c>
    </row>
    <row r="29" spans="1:6" x14ac:dyDescent="0.25">
      <c r="A29" s="107" t="s">
        <v>187</v>
      </c>
      <c r="B29" s="35" t="s">
        <v>188</v>
      </c>
      <c r="C29" s="52">
        <v>6000</v>
      </c>
      <c r="D29" s="53">
        <v>4373.7299999999996</v>
      </c>
      <c r="E29" s="52">
        <v>4373.7299999999996</v>
      </c>
      <c r="F29" s="112">
        <v>6000</v>
      </c>
    </row>
    <row r="30" spans="1:6" x14ac:dyDescent="0.25">
      <c r="A30" s="107" t="s">
        <v>189</v>
      </c>
      <c r="B30" s="35" t="s">
        <v>190</v>
      </c>
      <c r="C30" s="52">
        <v>0</v>
      </c>
      <c r="D30" s="53">
        <v>0</v>
      </c>
      <c r="E30" s="52">
        <v>0</v>
      </c>
      <c r="F30" s="112">
        <v>20</v>
      </c>
    </row>
    <row r="31" spans="1:6" ht="22.5" x14ac:dyDescent="0.25">
      <c r="A31" s="107" t="s">
        <v>191</v>
      </c>
      <c r="B31" s="35" t="s">
        <v>192</v>
      </c>
      <c r="C31" s="52">
        <v>50</v>
      </c>
      <c r="D31" s="53">
        <v>0</v>
      </c>
      <c r="E31" s="52">
        <v>0</v>
      </c>
      <c r="F31" s="112">
        <v>50</v>
      </c>
    </row>
    <row r="32" spans="1:6" x14ac:dyDescent="0.25">
      <c r="A32" s="107" t="s">
        <v>193</v>
      </c>
      <c r="B32" s="35" t="s">
        <v>194</v>
      </c>
      <c r="C32" s="52">
        <v>20</v>
      </c>
      <c r="D32" s="53">
        <v>0</v>
      </c>
      <c r="E32" s="52">
        <v>0</v>
      </c>
      <c r="F32" s="112">
        <v>0</v>
      </c>
    </row>
    <row r="33" spans="1:6" ht="22.5" x14ac:dyDescent="0.25">
      <c r="A33" s="107" t="s">
        <v>195</v>
      </c>
      <c r="B33" s="35" t="s">
        <v>196</v>
      </c>
      <c r="C33" s="52">
        <v>50</v>
      </c>
      <c r="D33" s="53">
        <v>1.69</v>
      </c>
      <c r="E33" s="52">
        <v>1.69</v>
      </c>
      <c r="F33" s="112">
        <v>50</v>
      </c>
    </row>
    <row r="34" spans="1:6" x14ac:dyDescent="0.25">
      <c r="A34" s="105" t="s">
        <v>197</v>
      </c>
      <c r="B34" s="21" t="s">
        <v>198</v>
      </c>
      <c r="C34" s="47">
        <f>C35+C38+C41+C44+C49</f>
        <v>6680</v>
      </c>
      <c r="D34" s="47">
        <f t="shared" ref="D34:F34" si="22">D35+D38+D41+D44+D49</f>
        <v>501.4</v>
      </c>
      <c r="E34" s="47">
        <f t="shared" si="22"/>
        <v>501.4</v>
      </c>
      <c r="F34" s="106">
        <f t="shared" si="22"/>
        <v>6855</v>
      </c>
    </row>
    <row r="35" spans="1:6" x14ac:dyDescent="0.25">
      <c r="A35" s="110" t="s">
        <v>199</v>
      </c>
      <c r="B35" s="38" t="s">
        <v>200</v>
      </c>
      <c r="C35" s="46">
        <f t="shared" ref="C35" si="23">C36+C37</f>
        <v>5030</v>
      </c>
      <c r="D35" s="46">
        <f t="shared" ref="D35:F35" si="24">D36+D37</f>
        <v>453</v>
      </c>
      <c r="E35" s="46">
        <f t="shared" si="24"/>
        <v>453</v>
      </c>
      <c r="F35" s="111">
        <f t="shared" si="24"/>
        <v>5030</v>
      </c>
    </row>
    <row r="36" spans="1:6" x14ac:dyDescent="0.25">
      <c r="A36" s="107" t="s">
        <v>201</v>
      </c>
      <c r="B36" s="35" t="s">
        <v>202</v>
      </c>
      <c r="C36" s="52">
        <v>5000</v>
      </c>
      <c r="D36" s="53">
        <v>451.98</v>
      </c>
      <c r="E36" s="52">
        <v>451.98</v>
      </c>
      <c r="F36" s="112">
        <v>5000</v>
      </c>
    </row>
    <row r="37" spans="1:6" ht="22.5" x14ac:dyDescent="0.25">
      <c r="A37" s="107" t="s">
        <v>203</v>
      </c>
      <c r="B37" s="35" t="s">
        <v>86</v>
      </c>
      <c r="C37" s="52">
        <v>30</v>
      </c>
      <c r="D37" s="53">
        <v>1.02</v>
      </c>
      <c r="E37" s="52">
        <v>1.02</v>
      </c>
      <c r="F37" s="112">
        <v>30</v>
      </c>
    </row>
    <row r="38" spans="1:6" ht="33.75" x14ac:dyDescent="0.25">
      <c r="A38" s="110" t="s">
        <v>204</v>
      </c>
      <c r="B38" s="38" t="s">
        <v>205</v>
      </c>
      <c r="C38" s="46">
        <f t="shared" ref="C38" si="25">C39+C40</f>
        <v>250</v>
      </c>
      <c r="D38" s="46">
        <f t="shared" ref="D38:F38" si="26">D39+D40</f>
        <v>0</v>
      </c>
      <c r="E38" s="46">
        <f t="shared" si="26"/>
        <v>0</v>
      </c>
      <c r="F38" s="111">
        <f t="shared" si="26"/>
        <v>250</v>
      </c>
    </row>
    <row r="39" spans="1:6" x14ac:dyDescent="0.25">
      <c r="A39" s="107" t="s">
        <v>206</v>
      </c>
      <c r="B39" s="35" t="s">
        <v>207</v>
      </c>
      <c r="C39" s="52">
        <v>200</v>
      </c>
      <c r="D39" s="53">
        <v>0</v>
      </c>
      <c r="E39" s="52">
        <v>0</v>
      </c>
      <c r="F39" s="112">
        <v>200</v>
      </c>
    </row>
    <row r="40" spans="1:6" x14ac:dyDescent="0.25">
      <c r="A40" s="107" t="s">
        <v>208</v>
      </c>
      <c r="B40" s="35" t="s">
        <v>209</v>
      </c>
      <c r="C40" s="52">
        <v>50</v>
      </c>
      <c r="D40" s="53">
        <v>0</v>
      </c>
      <c r="E40" s="52">
        <v>0</v>
      </c>
      <c r="F40" s="112">
        <v>50</v>
      </c>
    </row>
    <row r="41" spans="1:6" ht="22.5" x14ac:dyDescent="0.25">
      <c r="A41" s="110" t="s">
        <v>210</v>
      </c>
      <c r="B41" s="38" t="s">
        <v>211</v>
      </c>
      <c r="C41" s="46">
        <f t="shared" ref="C41" si="27">C42+C43</f>
        <v>1100</v>
      </c>
      <c r="D41" s="46">
        <f t="shared" ref="D41:F41" si="28">D42+D43</f>
        <v>0</v>
      </c>
      <c r="E41" s="46">
        <f t="shared" si="28"/>
        <v>0</v>
      </c>
      <c r="F41" s="111">
        <f t="shared" si="28"/>
        <v>1100</v>
      </c>
    </row>
    <row r="42" spans="1:6" x14ac:dyDescent="0.25">
      <c r="A42" s="107" t="s">
        <v>212</v>
      </c>
      <c r="B42" s="35" t="s">
        <v>213</v>
      </c>
      <c r="C42" s="52">
        <v>600</v>
      </c>
      <c r="D42" s="53">
        <v>0</v>
      </c>
      <c r="E42" s="52">
        <v>0</v>
      </c>
      <c r="F42" s="112">
        <v>600</v>
      </c>
    </row>
    <row r="43" spans="1:6" x14ac:dyDescent="0.25">
      <c r="A43" s="107" t="s">
        <v>214</v>
      </c>
      <c r="B43" s="35" t="s">
        <v>215</v>
      </c>
      <c r="C43" s="52">
        <v>500</v>
      </c>
      <c r="D43" s="53">
        <v>0</v>
      </c>
      <c r="E43" s="52">
        <v>0</v>
      </c>
      <c r="F43" s="112">
        <v>500</v>
      </c>
    </row>
    <row r="44" spans="1:6" x14ac:dyDescent="0.25">
      <c r="A44" s="110" t="s">
        <v>216</v>
      </c>
      <c r="B44" s="38" t="s">
        <v>217</v>
      </c>
      <c r="C44" s="46">
        <f t="shared" ref="C44" si="29">C45+C46+C47+C48</f>
        <v>300</v>
      </c>
      <c r="D44" s="46">
        <f t="shared" ref="D44:F44" si="30">D45+D46+D47+D48</f>
        <v>48.4</v>
      </c>
      <c r="E44" s="46">
        <f t="shared" si="30"/>
        <v>48.4</v>
      </c>
      <c r="F44" s="111">
        <f t="shared" si="30"/>
        <v>0</v>
      </c>
    </row>
    <row r="45" spans="1:6" ht="22.5" x14ac:dyDescent="0.25">
      <c r="A45" s="107" t="s">
        <v>218</v>
      </c>
      <c r="B45" s="35" t="s">
        <v>219</v>
      </c>
      <c r="C45" s="52">
        <v>50</v>
      </c>
      <c r="D45" s="53">
        <v>0</v>
      </c>
      <c r="E45" s="52">
        <v>0</v>
      </c>
      <c r="F45" s="112">
        <v>0</v>
      </c>
    </row>
    <row r="46" spans="1:6" x14ac:dyDescent="0.25">
      <c r="A46" s="107" t="s">
        <v>220</v>
      </c>
      <c r="B46" s="35" t="s">
        <v>356</v>
      </c>
      <c r="C46" s="52">
        <v>50</v>
      </c>
      <c r="D46" s="53">
        <v>48.4</v>
      </c>
      <c r="E46" s="52">
        <v>48.4</v>
      </c>
      <c r="F46" s="112">
        <v>0</v>
      </c>
    </row>
    <row r="47" spans="1:6" ht="33.75" x14ac:dyDescent="0.25">
      <c r="A47" s="107" t="s">
        <v>221</v>
      </c>
      <c r="B47" s="35" t="s">
        <v>222</v>
      </c>
      <c r="C47" s="52">
        <v>50</v>
      </c>
      <c r="D47" s="53">
        <v>0</v>
      </c>
      <c r="E47" s="52">
        <v>0</v>
      </c>
      <c r="F47" s="112">
        <v>0</v>
      </c>
    </row>
    <row r="48" spans="1:6" ht="22.5" x14ac:dyDescent="0.25">
      <c r="A48" s="107" t="s">
        <v>223</v>
      </c>
      <c r="B48" s="35" t="s">
        <v>224</v>
      </c>
      <c r="C48" s="52">
        <v>150</v>
      </c>
      <c r="D48" s="53">
        <v>0</v>
      </c>
      <c r="E48" s="52">
        <v>0</v>
      </c>
      <c r="F48" s="112">
        <v>0</v>
      </c>
    </row>
    <row r="49" spans="1:6" ht="22.5" x14ac:dyDescent="0.25">
      <c r="A49" s="110" t="s">
        <v>369</v>
      </c>
      <c r="B49" s="38" t="s">
        <v>370</v>
      </c>
      <c r="C49" s="46">
        <f>C50+C51+C52+C53</f>
        <v>0</v>
      </c>
      <c r="D49" s="46">
        <f t="shared" ref="D49:E49" si="31">D50+D51+D52+D53</f>
        <v>0</v>
      </c>
      <c r="E49" s="46">
        <f t="shared" si="31"/>
        <v>0</v>
      </c>
      <c r="F49" s="111">
        <f>F50+F51+F52+F53+F54</f>
        <v>475</v>
      </c>
    </row>
    <row r="50" spans="1:6" ht="22.5" x14ac:dyDescent="0.25">
      <c r="A50" s="107" t="s">
        <v>371</v>
      </c>
      <c r="B50" s="35" t="s">
        <v>219</v>
      </c>
      <c r="C50" s="52">
        <v>0</v>
      </c>
      <c r="D50" s="53">
        <v>0</v>
      </c>
      <c r="E50" s="52">
        <v>0</v>
      </c>
      <c r="F50" s="112">
        <v>50</v>
      </c>
    </row>
    <row r="51" spans="1:6" x14ac:dyDescent="0.25">
      <c r="A51" s="107" t="s">
        <v>372</v>
      </c>
      <c r="B51" s="35" t="s">
        <v>356</v>
      </c>
      <c r="C51" s="52">
        <v>0</v>
      </c>
      <c r="D51" s="53">
        <v>0</v>
      </c>
      <c r="E51" s="52">
        <v>0</v>
      </c>
      <c r="F51" s="112">
        <v>50</v>
      </c>
    </row>
    <row r="52" spans="1:6" ht="33.75" x14ac:dyDescent="0.25">
      <c r="A52" s="107" t="s">
        <v>373</v>
      </c>
      <c r="B52" s="35" t="s">
        <v>222</v>
      </c>
      <c r="C52" s="52">
        <v>0</v>
      </c>
      <c r="D52" s="53">
        <v>0</v>
      </c>
      <c r="E52" s="52">
        <v>0</v>
      </c>
      <c r="F52" s="112">
        <v>50</v>
      </c>
    </row>
    <row r="53" spans="1:6" ht="22.5" x14ac:dyDescent="0.25">
      <c r="A53" s="107" t="s">
        <v>374</v>
      </c>
      <c r="B53" s="35" t="s">
        <v>224</v>
      </c>
      <c r="C53" s="52">
        <v>0</v>
      </c>
      <c r="D53" s="53">
        <v>0</v>
      </c>
      <c r="E53" s="52">
        <v>0</v>
      </c>
      <c r="F53" s="112">
        <v>150</v>
      </c>
    </row>
    <row r="54" spans="1:6" x14ac:dyDescent="0.25">
      <c r="A54" s="107" t="s">
        <v>377</v>
      </c>
      <c r="B54" s="35" t="s">
        <v>378</v>
      </c>
      <c r="C54" s="52">
        <v>0</v>
      </c>
      <c r="D54" s="53">
        <v>0</v>
      </c>
      <c r="E54" s="52">
        <v>0</v>
      </c>
      <c r="F54" s="112">
        <v>175</v>
      </c>
    </row>
    <row r="55" spans="1:6" x14ac:dyDescent="0.25">
      <c r="A55" s="109" t="s">
        <v>316</v>
      </c>
      <c r="B55" s="20" t="s">
        <v>317</v>
      </c>
      <c r="C55" s="54">
        <f>C56</f>
        <v>1200</v>
      </c>
      <c r="D55" s="54">
        <f t="shared" ref="D55:F55" si="32">D56</f>
        <v>0</v>
      </c>
      <c r="E55" s="54">
        <f t="shared" si="32"/>
        <v>0</v>
      </c>
      <c r="F55" s="104">
        <f t="shared" si="32"/>
        <v>1300</v>
      </c>
    </row>
    <row r="56" spans="1:6" ht="22.5" x14ac:dyDescent="0.25">
      <c r="A56" s="105" t="s">
        <v>318</v>
      </c>
      <c r="B56" s="21" t="s">
        <v>357</v>
      </c>
      <c r="C56" s="47">
        <f>C57</f>
        <v>1200</v>
      </c>
      <c r="D56" s="47">
        <f t="shared" ref="D56:F56" si="33">D57</f>
        <v>0</v>
      </c>
      <c r="E56" s="47">
        <f t="shared" si="33"/>
        <v>0</v>
      </c>
      <c r="F56" s="106">
        <f t="shared" si="33"/>
        <v>1300</v>
      </c>
    </row>
    <row r="57" spans="1:6" ht="22.5" x14ac:dyDescent="0.25">
      <c r="A57" s="110" t="s">
        <v>358</v>
      </c>
      <c r="B57" s="38" t="s">
        <v>357</v>
      </c>
      <c r="C57" s="46">
        <f>C58</f>
        <v>1200</v>
      </c>
      <c r="D57" s="46">
        <f t="shared" ref="D57:F57" si="34">D58</f>
        <v>0</v>
      </c>
      <c r="E57" s="46">
        <f t="shared" si="34"/>
        <v>0</v>
      </c>
      <c r="F57" s="111">
        <f t="shared" si="34"/>
        <v>1300</v>
      </c>
    </row>
    <row r="58" spans="1:6" ht="22.5" x14ac:dyDescent="0.25">
      <c r="A58" s="107" t="s">
        <v>319</v>
      </c>
      <c r="B58" s="18" t="s">
        <v>357</v>
      </c>
      <c r="C58" s="65">
        <v>1200</v>
      </c>
      <c r="D58" s="65">
        <v>0</v>
      </c>
      <c r="E58" s="65">
        <v>0</v>
      </c>
      <c r="F58" s="113">
        <v>1300</v>
      </c>
    </row>
    <row r="59" spans="1:6" x14ac:dyDescent="0.25">
      <c r="A59" s="99" t="s">
        <v>225</v>
      </c>
      <c r="B59" s="40" t="s">
        <v>226</v>
      </c>
      <c r="C59" s="56">
        <f>C60+C70</f>
        <v>14353</v>
      </c>
      <c r="D59" s="56">
        <f>D60+D70</f>
        <v>0</v>
      </c>
      <c r="E59" s="56">
        <f>E60+E70</f>
        <v>0</v>
      </c>
      <c r="F59" s="114">
        <f>F60+F70</f>
        <v>12805</v>
      </c>
    </row>
    <row r="60" spans="1:6" x14ac:dyDescent="0.25">
      <c r="A60" s="101" t="s">
        <v>227</v>
      </c>
      <c r="B60" s="19" t="s">
        <v>142</v>
      </c>
      <c r="C60" s="57">
        <f>C61</f>
        <v>7648</v>
      </c>
      <c r="D60" s="57">
        <f t="shared" ref="D60:F60" si="35">D61</f>
        <v>0</v>
      </c>
      <c r="E60" s="57">
        <f t="shared" si="35"/>
        <v>0</v>
      </c>
      <c r="F60" s="115">
        <f t="shared" si="35"/>
        <v>7900</v>
      </c>
    </row>
    <row r="61" spans="1:6" x14ac:dyDescent="0.25">
      <c r="A61" s="109" t="s">
        <v>234</v>
      </c>
      <c r="B61" s="20" t="s">
        <v>145</v>
      </c>
      <c r="C61" s="54">
        <f>C67+C62</f>
        <v>7648</v>
      </c>
      <c r="D61" s="54">
        <f t="shared" ref="D61:F61" si="36">D67+D62</f>
        <v>0</v>
      </c>
      <c r="E61" s="54">
        <f t="shared" si="36"/>
        <v>0</v>
      </c>
      <c r="F61" s="104">
        <f t="shared" si="36"/>
        <v>7900</v>
      </c>
    </row>
    <row r="62" spans="1:6" ht="15" customHeight="1" x14ac:dyDescent="0.25">
      <c r="A62" s="105" t="s">
        <v>320</v>
      </c>
      <c r="B62" s="21" t="s">
        <v>321</v>
      </c>
      <c r="C62" s="47">
        <f>C63+C65</f>
        <v>7648</v>
      </c>
      <c r="D62" s="47">
        <f t="shared" ref="D62:F62" si="37">D63+D65</f>
        <v>0</v>
      </c>
      <c r="E62" s="47">
        <f t="shared" si="37"/>
        <v>0</v>
      </c>
      <c r="F62" s="106">
        <f t="shared" si="37"/>
        <v>7900</v>
      </c>
    </row>
    <row r="63" spans="1:6" x14ac:dyDescent="0.25">
      <c r="A63" s="110" t="s">
        <v>322</v>
      </c>
      <c r="B63" s="38" t="s">
        <v>323</v>
      </c>
      <c r="C63" s="46">
        <f>C64</f>
        <v>4300</v>
      </c>
      <c r="D63" s="46">
        <f t="shared" ref="D63:F63" si="38">D64</f>
        <v>0</v>
      </c>
      <c r="E63" s="46">
        <f t="shared" si="38"/>
        <v>0</v>
      </c>
      <c r="F63" s="111">
        <f t="shared" si="38"/>
        <v>4500</v>
      </c>
    </row>
    <row r="64" spans="1:6" x14ac:dyDescent="0.25">
      <c r="A64" s="116" t="s">
        <v>324</v>
      </c>
      <c r="B64" s="18" t="s">
        <v>325</v>
      </c>
      <c r="C64" s="65">
        <v>4300</v>
      </c>
      <c r="D64" s="65">
        <v>0</v>
      </c>
      <c r="E64" s="65">
        <v>0</v>
      </c>
      <c r="F64" s="113">
        <v>4500</v>
      </c>
    </row>
    <row r="65" spans="1:6" ht="22.5" x14ac:dyDescent="0.25">
      <c r="A65" s="110" t="s">
        <v>327</v>
      </c>
      <c r="B65" s="38" t="s">
        <v>328</v>
      </c>
      <c r="C65" s="46">
        <f>C66</f>
        <v>3348</v>
      </c>
      <c r="D65" s="46">
        <f t="shared" ref="D65:F65" si="39">D66</f>
        <v>0</v>
      </c>
      <c r="E65" s="46">
        <f t="shared" si="39"/>
        <v>0</v>
      </c>
      <c r="F65" s="111">
        <f t="shared" si="39"/>
        <v>3400</v>
      </c>
    </row>
    <row r="66" spans="1:6" x14ac:dyDescent="0.25">
      <c r="A66" s="107" t="s">
        <v>326</v>
      </c>
      <c r="B66" s="35" t="s">
        <v>329</v>
      </c>
      <c r="C66" s="59">
        <v>3348</v>
      </c>
      <c r="D66" s="59">
        <v>0</v>
      </c>
      <c r="E66" s="59">
        <v>0</v>
      </c>
      <c r="F66" s="117">
        <v>3400</v>
      </c>
    </row>
    <row r="67" spans="1:6" ht="22.5" x14ac:dyDescent="0.25">
      <c r="A67" s="105" t="s">
        <v>288</v>
      </c>
      <c r="B67" s="21" t="s">
        <v>289</v>
      </c>
      <c r="C67" s="47">
        <f t="shared" ref="C67:F67" si="40">C68</f>
        <v>0</v>
      </c>
      <c r="D67" s="47">
        <f t="shared" si="40"/>
        <v>0</v>
      </c>
      <c r="E67" s="47">
        <f t="shared" si="40"/>
        <v>0</v>
      </c>
      <c r="F67" s="106">
        <f t="shared" si="40"/>
        <v>0</v>
      </c>
    </row>
    <row r="68" spans="1:6" x14ac:dyDescent="0.25">
      <c r="A68" s="110" t="s">
        <v>290</v>
      </c>
      <c r="B68" s="38" t="s">
        <v>146</v>
      </c>
      <c r="C68" s="46">
        <f t="shared" ref="C68:F68" si="41">C69</f>
        <v>0</v>
      </c>
      <c r="D68" s="46">
        <f t="shared" si="41"/>
        <v>0</v>
      </c>
      <c r="E68" s="46">
        <f t="shared" si="41"/>
        <v>0</v>
      </c>
      <c r="F68" s="111">
        <f t="shared" si="41"/>
        <v>0</v>
      </c>
    </row>
    <row r="69" spans="1:6" ht="33.75" x14ac:dyDescent="0.25">
      <c r="A69" s="107" t="s">
        <v>291</v>
      </c>
      <c r="B69" s="35" t="s">
        <v>380</v>
      </c>
      <c r="C69" s="52">
        <v>0</v>
      </c>
      <c r="D69" s="53">
        <v>0</v>
      </c>
      <c r="E69" s="52">
        <v>0</v>
      </c>
      <c r="F69" s="118">
        <v>0</v>
      </c>
    </row>
    <row r="70" spans="1:6" x14ac:dyDescent="0.25">
      <c r="A70" s="101" t="s">
        <v>238</v>
      </c>
      <c r="B70" s="19" t="s">
        <v>239</v>
      </c>
      <c r="C70" s="57">
        <f>C71+C75</f>
        <v>6705</v>
      </c>
      <c r="D70" s="57">
        <f t="shared" ref="D70:F70" si="42">D71+D75</f>
        <v>0</v>
      </c>
      <c r="E70" s="57">
        <f t="shared" si="42"/>
        <v>0</v>
      </c>
      <c r="F70" s="115">
        <f t="shared" si="42"/>
        <v>4905</v>
      </c>
    </row>
    <row r="71" spans="1:6" ht="22.5" x14ac:dyDescent="0.25">
      <c r="A71" s="109" t="s">
        <v>331</v>
      </c>
      <c r="B71" s="20" t="s">
        <v>273</v>
      </c>
      <c r="C71" s="54">
        <f>C72</f>
        <v>5000</v>
      </c>
      <c r="D71" s="54">
        <f t="shared" ref="D71:F71" si="43">D72</f>
        <v>0</v>
      </c>
      <c r="E71" s="54">
        <f t="shared" si="43"/>
        <v>0</v>
      </c>
      <c r="F71" s="104">
        <f t="shared" si="43"/>
        <v>3200</v>
      </c>
    </row>
    <row r="72" spans="1:6" x14ac:dyDescent="0.25">
      <c r="A72" s="105" t="s">
        <v>332</v>
      </c>
      <c r="B72" s="21" t="s">
        <v>240</v>
      </c>
      <c r="C72" s="47">
        <f>C73</f>
        <v>5000</v>
      </c>
      <c r="D72" s="47">
        <f t="shared" ref="D72:F73" si="44">D73</f>
        <v>0</v>
      </c>
      <c r="E72" s="47">
        <f t="shared" si="44"/>
        <v>0</v>
      </c>
      <c r="F72" s="106">
        <f t="shared" si="44"/>
        <v>3200</v>
      </c>
    </row>
    <row r="73" spans="1:6" ht="22.5" x14ac:dyDescent="0.25">
      <c r="A73" s="110" t="s">
        <v>334</v>
      </c>
      <c r="B73" s="38" t="s">
        <v>333</v>
      </c>
      <c r="C73" s="46">
        <f>C74</f>
        <v>5000</v>
      </c>
      <c r="D73" s="46">
        <f t="shared" si="44"/>
        <v>0</v>
      </c>
      <c r="E73" s="46">
        <f t="shared" si="44"/>
        <v>0</v>
      </c>
      <c r="F73" s="111">
        <f t="shared" si="44"/>
        <v>3200</v>
      </c>
    </row>
    <row r="74" spans="1:6" ht="22.5" x14ac:dyDescent="0.25">
      <c r="A74" s="107" t="s">
        <v>335</v>
      </c>
      <c r="B74" s="35" t="s">
        <v>336</v>
      </c>
      <c r="C74" s="52">
        <v>5000</v>
      </c>
      <c r="D74" s="53">
        <v>0</v>
      </c>
      <c r="E74" s="52">
        <v>0</v>
      </c>
      <c r="F74" s="118">
        <v>3200</v>
      </c>
    </row>
    <row r="75" spans="1:6" x14ac:dyDescent="0.25">
      <c r="A75" s="109" t="s">
        <v>242</v>
      </c>
      <c r="B75" s="20" t="s">
        <v>243</v>
      </c>
      <c r="C75" s="54">
        <f>C76</f>
        <v>1705</v>
      </c>
      <c r="D75" s="54">
        <f t="shared" ref="D75:F75" si="45">D76</f>
        <v>0</v>
      </c>
      <c r="E75" s="54">
        <f t="shared" si="45"/>
        <v>0</v>
      </c>
      <c r="F75" s="104">
        <f t="shared" si="45"/>
        <v>1705</v>
      </c>
    </row>
    <row r="76" spans="1:6" ht="22.5" x14ac:dyDescent="0.25">
      <c r="A76" s="105" t="s">
        <v>244</v>
      </c>
      <c r="B76" s="21" t="s">
        <v>245</v>
      </c>
      <c r="C76" s="47">
        <f t="shared" ref="C76:F76" si="46">C77</f>
        <v>1705</v>
      </c>
      <c r="D76" s="47">
        <f t="shared" si="46"/>
        <v>0</v>
      </c>
      <c r="E76" s="47">
        <f t="shared" si="46"/>
        <v>0</v>
      </c>
      <c r="F76" s="106">
        <f t="shared" si="46"/>
        <v>1705</v>
      </c>
    </row>
    <row r="77" spans="1:6" x14ac:dyDescent="0.25">
      <c r="A77" s="110" t="s">
        <v>246</v>
      </c>
      <c r="B77" s="38" t="s">
        <v>247</v>
      </c>
      <c r="C77" s="46">
        <f t="shared" ref="C77:F77" si="47">C78</f>
        <v>1705</v>
      </c>
      <c r="D77" s="46">
        <f t="shared" si="47"/>
        <v>0</v>
      </c>
      <c r="E77" s="46">
        <f t="shared" si="47"/>
        <v>0</v>
      </c>
      <c r="F77" s="111">
        <f t="shared" si="47"/>
        <v>1705</v>
      </c>
    </row>
    <row r="78" spans="1:6" ht="22.5" x14ac:dyDescent="0.25">
      <c r="A78" s="107" t="s">
        <v>248</v>
      </c>
      <c r="B78" s="35" t="s">
        <v>292</v>
      </c>
      <c r="C78" s="52">
        <v>1705</v>
      </c>
      <c r="D78" s="53">
        <v>0</v>
      </c>
      <c r="E78" s="52">
        <v>0</v>
      </c>
      <c r="F78" s="118">
        <v>1705</v>
      </c>
    </row>
    <row r="79" spans="1:6" ht="22.5" x14ac:dyDescent="0.25">
      <c r="A79" s="99" t="s">
        <v>249</v>
      </c>
      <c r="B79" s="40" t="s">
        <v>250</v>
      </c>
      <c r="C79" s="56">
        <f>C80+C124+C135</f>
        <v>49870</v>
      </c>
      <c r="D79" s="56">
        <f t="shared" ref="D79:F79" si="48">D80+D124+D135</f>
        <v>14469.08</v>
      </c>
      <c r="E79" s="56">
        <f t="shared" si="48"/>
        <v>14469.08</v>
      </c>
      <c r="F79" s="114">
        <f t="shared" si="48"/>
        <v>56900</v>
      </c>
    </row>
    <row r="80" spans="1:6" x14ac:dyDescent="0.25">
      <c r="A80" s="101" t="s">
        <v>251</v>
      </c>
      <c r="B80" s="19" t="s">
        <v>142</v>
      </c>
      <c r="C80" s="57">
        <f t="shared" ref="C80:F80" si="49">C81+C102+C113</f>
        <v>40620</v>
      </c>
      <c r="D80" s="57">
        <f t="shared" si="49"/>
        <v>14469.08</v>
      </c>
      <c r="E80" s="57">
        <f t="shared" si="49"/>
        <v>14469.08</v>
      </c>
      <c r="F80" s="115">
        <f t="shared" si="49"/>
        <v>43650</v>
      </c>
    </row>
    <row r="81" spans="1:6" x14ac:dyDescent="0.25">
      <c r="A81" s="109" t="s">
        <v>252</v>
      </c>
      <c r="B81" s="20" t="s">
        <v>143</v>
      </c>
      <c r="C81" s="54">
        <f>C82+C85+C90+C95</f>
        <v>24200</v>
      </c>
      <c r="D81" s="54">
        <f t="shared" ref="D81:F81" si="50">D82+D85+D90+D95</f>
        <v>13777.66</v>
      </c>
      <c r="E81" s="54">
        <f t="shared" si="50"/>
        <v>13777.66</v>
      </c>
      <c r="F81" s="104">
        <f t="shared" si="50"/>
        <v>23700</v>
      </c>
    </row>
    <row r="82" spans="1:6" x14ac:dyDescent="0.25">
      <c r="A82" s="105" t="s">
        <v>253</v>
      </c>
      <c r="B82" s="21" t="s">
        <v>228</v>
      </c>
      <c r="C82" s="44">
        <f t="shared" ref="C82:F82" si="51">C83</f>
        <v>0</v>
      </c>
      <c r="D82" s="44">
        <f t="shared" si="51"/>
        <v>0</v>
      </c>
      <c r="E82" s="44">
        <f t="shared" si="51"/>
        <v>0</v>
      </c>
      <c r="F82" s="119">
        <f t="shared" si="51"/>
        <v>0</v>
      </c>
    </row>
    <row r="83" spans="1:6" ht="33.75" x14ac:dyDescent="0.25">
      <c r="A83" s="110" t="s">
        <v>254</v>
      </c>
      <c r="B83" s="38" t="s">
        <v>230</v>
      </c>
      <c r="C83" s="46">
        <f t="shared" ref="C83:F83" si="52">C84</f>
        <v>0</v>
      </c>
      <c r="D83" s="46">
        <f t="shared" si="52"/>
        <v>0</v>
      </c>
      <c r="E83" s="46">
        <f t="shared" si="52"/>
        <v>0</v>
      </c>
      <c r="F83" s="111">
        <f t="shared" si="52"/>
        <v>0</v>
      </c>
    </row>
    <row r="84" spans="1:6" x14ac:dyDescent="0.25">
      <c r="A84" s="107" t="s">
        <v>255</v>
      </c>
      <c r="B84" s="66" t="s">
        <v>293</v>
      </c>
      <c r="C84" s="52">
        <v>0</v>
      </c>
      <c r="D84" s="53">
        <v>0</v>
      </c>
      <c r="E84" s="52">
        <v>0</v>
      </c>
      <c r="F84" s="118">
        <v>0</v>
      </c>
    </row>
    <row r="85" spans="1:6" ht="22.5" x14ac:dyDescent="0.25">
      <c r="A85" s="105" t="s">
        <v>256</v>
      </c>
      <c r="B85" s="21" t="s">
        <v>231</v>
      </c>
      <c r="C85" s="47">
        <f t="shared" ref="C85" si="53">C86+C88</f>
        <v>19200</v>
      </c>
      <c r="D85" s="47">
        <f t="shared" ref="D85:F85" si="54">D86+D88</f>
        <v>11091.67</v>
      </c>
      <c r="E85" s="47">
        <f t="shared" si="54"/>
        <v>11091.67</v>
      </c>
      <c r="F85" s="106">
        <f t="shared" si="54"/>
        <v>9500</v>
      </c>
    </row>
    <row r="86" spans="1:6" ht="60.75" customHeight="1" x14ac:dyDescent="0.25">
      <c r="A86" s="110" t="s">
        <v>257</v>
      </c>
      <c r="B86" s="38" t="s">
        <v>229</v>
      </c>
      <c r="C86" s="46">
        <f t="shared" ref="C86:F86" si="55">C87</f>
        <v>18000</v>
      </c>
      <c r="D86" s="46">
        <f t="shared" si="55"/>
        <v>11091.67</v>
      </c>
      <c r="E86" s="46">
        <f t="shared" si="55"/>
        <v>11091.67</v>
      </c>
      <c r="F86" s="111">
        <f t="shared" si="55"/>
        <v>9000</v>
      </c>
    </row>
    <row r="87" spans="1:6" ht="22.5" x14ac:dyDescent="0.25">
      <c r="A87" s="107" t="s">
        <v>258</v>
      </c>
      <c r="B87" s="35" t="s">
        <v>296</v>
      </c>
      <c r="C87" s="52">
        <v>18000</v>
      </c>
      <c r="D87" s="53">
        <v>11091.67</v>
      </c>
      <c r="E87" s="52">
        <v>11091.67</v>
      </c>
      <c r="F87" s="118">
        <v>9000</v>
      </c>
    </row>
    <row r="88" spans="1:6" ht="33.75" x14ac:dyDescent="0.25">
      <c r="A88" s="110" t="s">
        <v>294</v>
      </c>
      <c r="B88" s="38" t="s">
        <v>230</v>
      </c>
      <c r="C88" s="46">
        <f t="shared" ref="C88:F88" si="56">C89</f>
        <v>1200</v>
      </c>
      <c r="D88" s="46">
        <f t="shared" si="56"/>
        <v>0</v>
      </c>
      <c r="E88" s="46">
        <f t="shared" si="56"/>
        <v>0</v>
      </c>
      <c r="F88" s="111">
        <f t="shared" si="56"/>
        <v>500</v>
      </c>
    </row>
    <row r="89" spans="1:6" ht="33.75" x14ac:dyDescent="0.25">
      <c r="A89" s="107" t="s">
        <v>295</v>
      </c>
      <c r="B89" s="35" t="s">
        <v>230</v>
      </c>
      <c r="C89" s="52">
        <v>1200</v>
      </c>
      <c r="D89" s="53">
        <v>0</v>
      </c>
      <c r="E89" s="52">
        <v>0</v>
      </c>
      <c r="F89" s="118">
        <v>500</v>
      </c>
    </row>
    <row r="90" spans="1:6" ht="33.75" x14ac:dyDescent="0.25">
      <c r="A90" s="105" t="s">
        <v>397</v>
      </c>
      <c r="B90" s="21" t="s">
        <v>398</v>
      </c>
      <c r="C90" s="47">
        <f>C91+C93</f>
        <v>0</v>
      </c>
      <c r="D90" s="47">
        <f t="shared" ref="D90:F90" si="57">D91+D93</f>
        <v>0</v>
      </c>
      <c r="E90" s="47">
        <f t="shared" si="57"/>
        <v>0</v>
      </c>
      <c r="F90" s="106">
        <f t="shared" si="57"/>
        <v>8200</v>
      </c>
    </row>
    <row r="91" spans="1:6" ht="22.5" x14ac:dyDescent="0.25">
      <c r="A91" s="110" t="s">
        <v>399</v>
      </c>
      <c r="B91" s="38" t="s">
        <v>400</v>
      </c>
      <c r="C91" s="46">
        <f>C92</f>
        <v>0</v>
      </c>
      <c r="D91" s="46">
        <f t="shared" ref="D91:F91" si="58">D92</f>
        <v>0</v>
      </c>
      <c r="E91" s="46">
        <f t="shared" si="58"/>
        <v>0</v>
      </c>
      <c r="F91" s="111">
        <f t="shared" si="58"/>
        <v>6200</v>
      </c>
    </row>
    <row r="92" spans="1:6" x14ac:dyDescent="0.25">
      <c r="A92" s="107" t="s">
        <v>405</v>
      </c>
      <c r="B92" s="35" t="s">
        <v>406</v>
      </c>
      <c r="C92" s="52">
        <v>0</v>
      </c>
      <c r="D92" s="53">
        <v>0</v>
      </c>
      <c r="E92" s="52">
        <v>0</v>
      </c>
      <c r="F92" s="118">
        <v>6200</v>
      </c>
    </row>
    <row r="93" spans="1:6" ht="33.75" x14ac:dyDescent="0.25">
      <c r="A93" s="110" t="s">
        <v>401</v>
      </c>
      <c r="B93" s="38" t="s">
        <v>402</v>
      </c>
      <c r="C93" s="46">
        <f>C94</f>
        <v>0</v>
      </c>
      <c r="D93" s="46">
        <f t="shared" ref="D93:F93" si="59">D94</f>
        <v>0</v>
      </c>
      <c r="E93" s="46">
        <f t="shared" si="59"/>
        <v>0</v>
      </c>
      <c r="F93" s="111">
        <f t="shared" si="59"/>
        <v>2000</v>
      </c>
    </row>
    <row r="94" spans="1:6" ht="33.75" x14ac:dyDescent="0.25">
      <c r="A94" s="107" t="s">
        <v>407</v>
      </c>
      <c r="B94" s="35" t="s">
        <v>230</v>
      </c>
      <c r="C94" s="52">
        <v>0</v>
      </c>
      <c r="D94" s="53">
        <v>0</v>
      </c>
      <c r="E94" s="52">
        <v>0</v>
      </c>
      <c r="F94" s="118">
        <v>2000</v>
      </c>
    </row>
    <row r="95" spans="1:6" ht="22.5" x14ac:dyDescent="0.25">
      <c r="A95" s="105" t="s">
        <v>259</v>
      </c>
      <c r="B95" s="21" t="s">
        <v>144</v>
      </c>
      <c r="C95" s="47">
        <f>C96+C98+C100</f>
        <v>5000</v>
      </c>
      <c r="D95" s="47">
        <f t="shared" ref="D95:F95" si="60">D96+D98+D100</f>
        <v>2685.99</v>
      </c>
      <c r="E95" s="47">
        <f t="shared" si="60"/>
        <v>2685.99</v>
      </c>
      <c r="F95" s="106">
        <f t="shared" si="60"/>
        <v>6000</v>
      </c>
    </row>
    <row r="96" spans="1:6" ht="22.5" x14ac:dyDescent="0.25">
      <c r="A96" s="110" t="s">
        <v>260</v>
      </c>
      <c r="B96" s="38" t="s">
        <v>232</v>
      </c>
      <c r="C96" s="46">
        <f t="shared" ref="C96:F96" si="61">C97</f>
        <v>0</v>
      </c>
      <c r="D96" s="46">
        <f t="shared" si="61"/>
        <v>0</v>
      </c>
      <c r="E96" s="46">
        <f t="shared" si="61"/>
        <v>0</v>
      </c>
      <c r="F96" s="111">
        <f t="shared" si="61"/>
        <v>0</v>
      </c>
    </row>
    <row r="97" spans="1:7" x14ac:dyDescent="0.25">
      <c r="A97" s="107" t="s">
        <v>261</v>
      </c>
      <c r="B97" s="35" t="s">
        <v>297</v>
      </c>
      <c r="C97" s="52">
        <v>0</v>
      </c>
      <c r="D97" s="53">
        <v>0</v>
      </c>
      <c r="E97" s="52">
        <v>0</v>
      </c>
      <c r="F97" s="118">
        <v>0</v>
      </c>
    </row>
    <row r="98" spans="1:7" ht="22.5" x14ac:dyDescent="0.25">
      <c r="A98" s="110" t="s">
        <v>262</v>
      </c>
      <c r="B98" s="38" t="s">
        <v>233</v>
      </c>
      <c r="C98" s="46">
        <f t="shared" ref="C98:F98" si="62">C99</f>
        <v>5000</v>
      </c>
      <c r="D98" s="46">
        <f t="shared" si="62"/>
        <v>2685.99</v>
      </c>
      <c r="E98" s="46">
        <f t="shared" si="62"/>
        <v>2685.99</v>
      </c>
      <c r="F98" s="111">
        <f t="shared" si="62"/>
        <v>4000</v>
      </c>
    </row>
    <row r="99" spans="1:7" ht="22.5" x14ac:dyDescent="0.25">
      <c r="A99" s="107" t="s">
        <v>263</v>
      </c>
      <c r="B99" s="35" t="s">
        <v>264</v>
      </c>
      <c r="C99" s="52">
        <v>5000</v>
      </c>
      <c r="D99" s="53">
        <v>2685.99</v>
      </c>
      <c r="E99" s="52">
        <v>2685.99</v>
      </c>
      <c r="F99" s="118">
        <v>4000</v>
      </c>
    </row>
    <row r="100" spans="1:7" x14ac:dyDescent="0.25">
      <c r="A100" s="110" t="s">
        <v>403</v>
      </c>
      <c r="B100" s="38" t="s">
        <v>404</v>
      </c>
      <c r="C100" s="46">
        <f>C101</f>
        <v>0</v>
      </c>
      <c r="D100" s="46">
        <f t="shared" ref="D100:F100" si="63">D101</f>
        <v>0</v>
      </c>
      <c r="E100" s="46">
        <f t="shared" si="63"/>
        <v>0</v>
      </c>
      <c r="F100" s="111">
        <f t="shared" si="63"/>
        <v>2000</v>
      </c>
    </row>
    <row r="101" spans="1:7" x14ac:dyDescent="0.25">
      <c r="A101" s="107" t="s">
        <v>408</v>
      </c>
      <c r="B101" s="35" t="s">
        <v>404</v>
      </c>
      <c r="C101" s="52">
        <v>0</v>
      </c>
      <c r="D101" s="53">
        <v>0</v>
      </c>
      <c r="E101" s="52">
        <v>0</v>
      </c>
      <c r="F101" s="118">
        <v>2000</v>
      </c>
    </row>
    <row r="102" spans="1:7" x14ac:dyDescent="0.25">
      <c r="A102" s="109" t="s">
        <v>265</v>
      </c>
      <c r="B102" s="20" t="s">
        <v>148</v>
      </c>
      <c r="C102" s="54">
        <f t="shared" ref="C102:F103" si="64">C103</f>
        <v>9920</v>
      </c>
      <c r="D102" s="54">
        <f t="shared" si="64"/>
        <v>0</v>
      </c>
      <c r="E102" s="54">
        <f t="shared" si="64"/>
        <v>0</v>
      </c>
      <c r="F102" s="104">
        <f t="shared" si="64"/>
        <v>9450</v>
      </c>
    </row>
    <row r="103" spans="1:7" ht="22.5" x14ac:dyDescent="0.25">
      <c r="A103" s="105" t="s">
        <v>266</v>
      </c>
      <c r="B103" s="21" t="s">
        <v>235</v>
      </c>
      <c r="C103" s="47">
        <f t="shared" si="64"/>
        <v>9920</v>
      </c>
      <c r="D103" s="47">
        <f t="shared" si="64"/>
        <v>0</v>
      </c>
      <c r="E103" s="47">
        <f t="shared" si="64"/>
        <v>0</v>
      </c>
      <c r="F103" s="106">
        <f t="shared" si="64"/>
        <v>9450</v>
      </c>
      <c r="G103" s="91"/>
    </row>
    <row r="104" spans="1:7" ht="22.5" x14ac:dyDescent="0.25">
      <c r="A104" s="110" t="s">
        <v>298</v>
      </c>
      <c r="B104" s="38" t="s">
        <v>299</v>
      </c>
      <c r="C104" s="46">
        <f>C105+C106+C107+C108+C109+C110+C111+C112</f>
        <v>9920</v>
      </c>
      <c r="D104" s="46">
        <f t="shared" ref="D104:F104" si="65">D105+D106+D107+D108+D109+D110+D111+D112</f>
        <v>0</v>
      </c>
      <c r="E104" s="46">
        <f t="shared" si="65"/>
        <v>0</v>
      </c>
      <c r="F104" s="111">
        <f t="shared" si="65"/>
        <v>9450</v>
      </c>
      <c r="G104" s="91"/>
    </row>
    <row r="105" spans="1:7" ht="27.75" customHeight="1" x14ac:dyDescent="0.25">
      <c r="A105" s="107" t="s">
        <v>300</v>
      </c>
      <c r="B105" s="35" t="s">
        <v>359</v>
      </c>
      <c r="C105" s="52">
        <v>2170</v>
      </c>
      <c r="D105" s="53">
        <v>0</v>
      </c>
      <c r="E105" s="52">
        <v>0</v>
      </c>
      <c r="F105" s="118">
        <v>2000</v>
      </c>
    </row>
    <row r="106" spans="1:7" ht="22.5" x14ac:dyDescent="0.25">
      <c r="A106" s="107" t="s">
        <v>301</v>
      </c>
      <c r="B106" s="35" t="s">
        <v>302</v>
      </c>
      <c r="C106" s="52">
        <v>250</v>
      </c>
      <c r="D106" s="53">
        <v>0</v>
      </c>
      <c r="E106" s="52">
        <v>0</v>
      </c>
      <c r="F106" s="118">
        <v>250</v>
      </c>
    </row>
    <row r="107" spans="1:7" x14ac:dyDescent="0.25">
      <c r="A107" s="107" t="s">
        <v>344</v>
      </c>
      <c r="B107" s="35" t="s">
        <v>350</v>
      </c>
      <c r="C107" s="52">
        <v>500</v>
      </c>
      <c r="D107" s="53">
        <v>0</v>
      </c>
      <c r="E107" s="52">
        <v>0</v>
      </c>
      <c r="F107" s="118">
        <v>500</v>
      </c>
    </row>
    <row r="108" spans="1:7" x14ac:dyDescent="0.25">
      <c r="A108" s="107" t="s">
        <v>345</v>
      </c>
      <c r="B108" s="35" t="s">
        <v>351</v>
      </c>
      <c r="C108" s="52">
        <v>500</v>
      </c>
      <c r="D108" s="53">
        <v>0</v>
      </c>
      <c r="E108" s="52">
        <v>0</v>
      </c>
      <c r="F108" s="118">
        <v>500</v>
      </c>
    </row>
    <row r="109" spans="1:7" x14ac:dyDescent="0.25">
      <c r="A109" s="107" t="s">
        <v>346</v>
      </c>
      <c r="B109" s="35" t="s">
        <v>361</v>
      </c>
      <c r="C109" s="52">
        <v>1500</v>
      </c>
      <c r="D109" s="53">
        <v>0</v>
      </c>
      <c r="E109" s="52">
        <v>0</v>
      </c>
      <c r="F109" s="118">
        <v>1500</v>
      </c>
    </row>
    <row r="110" spans="1:7" x14ac:dyDescent="0.25">
      <c r="A110" s="107" t="s">
        <v>347</v>
      </c>
      <c r="B110" s="35" t="s">
        <v>352</v>
      </c>
      <c r="C110" s="52">
        <v>1000</v>
      </c>
      <c r="D110" s="53">
        <v>0</v>
      </c>
      <c r="E110" s="52">
        <v>0</v>
      </c>
      <c r="F110" s="118">
        <v>1000</v>
      </c>
    </row>
    <row r="111" spans="1:7" x14ac:dyDescent="0.25">
      <c r="A111" s="107" t="s">
        <v>348</v>
      </c>
      <c r="B111" s="35" t="s">
        <v>353</v>
      </c>
      <c r="C111" s="52">
        <v>700</v>
      </c>
      <c r="D111" s="53">
        <v>0</v>
      </c>
      <c r="E111" s="52">
        <v>0</v>
      </c>
      <c r="F111" s="118">
        <v>700</v>
      </c>
    </row>
    <row r="112" spans="1:7" x14ac:dyDescent="0.25">
      <c r="A112" s="107" t="s">
        <v>349</v>
      </c>
      <c r="B112" s="35" t="s">
        <v>360</v>
      </c>
      <c r="C112" s="52">
        <v>3300</v>
      </c>
      <c r="D112" s="53">
        <v>0</v>
      </c>
      <c r="E112" s="52">
        <v>0</v>
      </c>
      <c r="F112" s="118">
        <v>3000</v>
      </c>
    </row>
    <row r="113" spans="1:7" ht="27" customHeight="1" x14ac:dyDescent="0.25">
      <c r="A113" s="109" t="s">
        <v>267</v>
      </c>
      <c r="B113" s="20" t="s">
        <v>236</v>
      </c>
      <c r="C113" s="54">
        <f>C114+C117+C121</f>
        <v>6500</v>
      </c>
      <c r="D113" s="54">
        <f t="shared" ref="D113:F113" si="66">D114+D117+D121</f>
        <v>691.42</v>
      </c>
      <c r="E113" s="54">
        <f t="shared" si="66"/>
        <v>691.42</v>
      </c>
      <c r="F113" s="104">
        <f t="shared" si="66"/>
        <v>10500</v>
      </c>
    </row>
    <row r="114" spans="1:7" x14ac:dyDescent="0.25">
      <c r="A114" s="105" t="s">
        <v>268</v>
      </c>
      <c r="B114" s="21" t="s">
        <v>237</v>
      </c>
      <c r="C114" s="44">
        <f t="shared" ref="C114:F114" si="67">C115</f>
        <v>1000</v>
      </c>
      <c r="D114" s="44">
        <f t="shared" si="67"/>
        <v>691.42</v>
      </c>
      <c r="E114" s="44">
        <f t="shared" si="67"/>
        <v>691.42</v>
      </c>
      <c r="F114" s="119">
        <f t="shared" si="67"/>
        <v>1000</v>
      </c>
      <c r="G114" s="91"/>
    </row>
    <row r="115" spans="1:7" x14ac:dyDescent="0.25">
      <c r="A115" s="110" t="s">
        <v>303</v>
      </c>
      <c r="B115" s="38" t="s">
        <v>304</v>
      </c>
      <c r="C115" s="46">
        <f t="shared" ref="C115:F115" si="68">C116</f>
        <v>1000</v>
      </c>
      <c r="D115" s="46">
        <f t="shared" si="68"/>
        <v>691.42</v>
      </c>
      <c r="E115" s="46">
        <f t="shared" si="68"/>
        <v>691.42</v>
      </c>
      <c r="F115" s="111">
        <f t="shared" si="68"/>
        <v>1000</v>
      </c>
    </row>
    <row r="116" spans="1:7" x14ac:dyDescent="0.25">
      <c r="A116" s="107" t="s">
        <v>303</v>
      </c>
      <c r="B116" s="35" t="s">
        <v>304</v>
      </c>
      <c r="C116" s="52">
        <v>1000</v>
      </c>
      <c r="D116" s="53">
        <v>691.42</v>
      </c>
      <c r="E116" s="52">
        <v>691.42</v>
      </c>
      <c r="F116" s="118">
        <v>1000</v>
      </c>
    </row>
    <row r="117" spans="1:7" x14ac:dyDescent="0.25">
      <c r="A117" s="105" t="s">
        <v>269</v>
      </c>
      <c r="B117" s="21" t="s">
        <v>270</v>
      </c>
      <c r="C117" s="47">
        <f t="shared" ref="C117:F117" si="69">C118</f>
        <v>5500</v>
      </c>
      <c r="D117" s="47">
        <f t="shared" si="69"/>
        <v>0</v>
      </c>
      <c r="E117" s="47">
        <f t="shared" si="69"/>
        <v>0</v>
      </c>
      <c r="F117" s="106">
        <f t="shared" si="69"/>
        <v>5500</v>
      </c>
      <c r="G117" s="91"/>
    </row>
    <row r="118" spans="1:7" ht="22.5" x14ac:dyDescent="0.25">
      <c r="A118" s="110" t="s">
        <v>305</v>
      </c>
      <c r="B118" s="38" t="s">
        <v>306</v>
      </c>
      <c r="C118" s="46">
        <f>C119+C120</f>
        <v>5500</v>
      </c>
      <c r="D118" s="46">
        <f t="shared" ref="D118:F118" si="70">D119+D120</f>
        <v>0</v>
      </c>
      <c r="E118" s="46">
        <f t="shared" si="70"/>
        <v>0</v>
      </c>
      <c r="F118" s="111">
        <f t="shared" si="70"/>
        <v>5500</v>
      </c>
    </row>
    <row r="119" spans="1:7" x14ac:dyDescent="0.25">
      <c r="A119" s="107" t="s">
        <v>307</v>
      </c>
      <c r="B119" s="35" t="s">
        <v>308</v>
      </c>
      <c r="C119" s="52">
        <v>500</v>
      </c>
      <c r="D119" s="53">
        <v>0</v>
      </c>
      <c r="E119" s="52">
        <v>0</v>
      </c>
      <c r="F119" s="118">
        <v>500</v>
      </c>
    </row>
    <row r="120" spans="1:7" ht="22.5" x14ac:dyDescent="0.25">
      <c r="A120" s="107" t="s">
        <v>337</v>
      </c>
      <c r="B120" s="35" t="s">
        <v>311</v>
      </c>
      <c r="C120" s="52">
        <v>5000</v>
      </c>
      <c r="D120" s="53">
        <v>0</v>
      </c>
      <c r="E120" s="52">
        <v>0</v>
      </c>
      <c r="F120" s="118">
        <v>5000</v>
      </c>
    </row>
    <row r="121" spans="1:7" x14ac:dyDescent="0.25">
      <c r="A121" s="105" t="s">
        <v>381</v>
      </c>
      <c r="B121" s="21" t="s">
        <v>384</v>
      </c>
      <c r="C121" s="47">
        <f>C122</f>
        <v>0</v>
      </c>
      <c r="D121" s="47">
        <f t="shared" ref="D121:F121" si="71">D122</f>
        <v>0</v>
      </c>
      <c r="E121" s="47">
        <f t="shared" si="71"/>
        <v>0</v>
      </c>
      <c r="F121" s="106">
        <f t="shared" si="71"/>
        <v>4000</v>
      </c>
    </row>
    <row r="122" spans="1:7" x14ac:dyDescent="0.25">
      <c r="A122" s="110" t="s">
        <v>382</v>
      </c>
      <c r="B122" s="38" t="s">
        <v>379</v>
      </c>
      <c r="C122" s="46">
        <f>C123</f>
        <v>0</v>
      </c>
      <c r="D122" s="46">
        <f t="shared" ref="D122:F122" si="72">D123</f>
        <v>0</v>
      </c>
      <c r="E122" s="46">
        <f t="shared" si="72"/>
        <v>0</v>
      </c>
      <c r="F122" s="111">
        <f t="shared" si="72"/>
        <v>4000</v>
      </c>
    </row>
    <row r="123" spans="1:7" x14ac:dyDescent="0.25">
      <c r="A123" s="107" t="s">
        <v>383</v>
      </c>
      <c r="B123" s="35" t="s">
        <v>379</v>
      </c>
      <c r="C123" s="52">
        <v>0</v>
      </c>
      <c r="D123" s="53">
        <v>0</v>
      </c>
      <c r="E123" s="52">
        <v>0</v>
      </c>
      <c r="F123" s="118">
        <v>4000</v>
      </c>
    </row>
    <row r="124" spans="1:7" x14ac:dyDescent="0.25">
      <c r="A124" s="101" t="s">
        <v>271</v>
      </c>
      <c r="B124" s="19" t="s">
        <v>239</v>
      </c>
      <c r="C124" s="57">
        <f t="shared" ref="C124:F124" si="73">C125</f>
        <v>9250</v>
      </c>
      <c r="D124" s="57">
        <f t="shared" si="73"/>
        <v>0</v>
      </c>
      <c r="E124" s="57">
        <f t="shared" si="73"/>
        <v>0</v>
      </c>
      <c r="F124" s="115">
        <f t="shared" si="73"/>
        <v>9250</v>
      </c>
    </row>
    <row r="125" spans="1:7" ht="22.5" x14ac:dyDescent="0.25">
      <c r="A125" s="109" t="s">
        <v>272</v>
      </c>
      <c r="B125" s="20" t="s">
        <v>273</v>
      </c>
      <c r="C125" s="54">
        <f t="shared" ref="C125:F125" si="74">C126</f>
        <v>9250</v>
      </c>
      <c r="D125" s="54">
        <f t="shared" si="74"/>
        <v>0</v>
      </c>
      <c r="E125" s="54">
        <f t="shared" si="74"/>
        <v>0</v>
      </c>
      <c r="F125" s="104">
        <f t="shared" si="74"/>
        <v>9250</v>
      </c>
    </row>
    <row r="126" spans="1:7" x14ac:dyDescent="0.25">
      <c r="A126" s="105" t="s">
        <v>274</v>
      </c>
      <c r="B126" s="21" t="s">
        <v>240</v>
      </c>
      <c r="C126" s="47">
        <f t="shared" ref="C126:F126" si="75">C127</f>
        <v>9250</v>
      </c>
      <c r="D126" s="47">
        <f t="shared" si="75"/>
        <v>0</v>
      </c>
      <c r="E126" s="47">
        <f t="shared" si="75"/>
        <v>0</v>
      </c>
      <c r="F126" s="106">
        <f t="shared" si="75"/>
        <v>9250</v>
      </c>
      <c r="G126" s="91"/>
    </row>
    <row r="127" spans="1:7" x14ac:dyDescent="0.25">
      <c r="A127" s="110" t="s">
        <v>275</v>
      </c>
      <c r="B127" s="38" t="s">
        <v>241</v>
      </c>
      <c r="C127" s="46">
        <f>C128+C129+C130+C131+C132+C133+C134</f>
        <v>9250</v>
      </c>
      <c r="D127" s="46">
        <f t="shared" ref="D127:F127" si="76">D128+D129+D130+D131+D132+D133+D134</f>
        <v>0</v>
      </c>
      <c r="E127" s="46">
        <f t="shared" si="76"/>
        <v>0</v>
      </c>
      <c r="F127" s="111">
        <f t="shared" si="76"/>
        <v>9250</v>
      </c>
      <c r="G127" s="91"/>
    </row>
    <row r="128" spans="1:7" ht="27" customHeight="1" x14ac:dyDescent="0.25">
      <c r="A128" s="107" t="s">
        <v>276</v>
      </c>
      <c r="B128" s="35" t="s">
        <v>309</v>
      </c>
      <c r="C128" s="52">
        <v>500</v>
      </c>
      <c r="D128" s="53">
        <v>0</v>
      </c>
      <c r="E128" s="52">
        <v>0</v>
      </c>
      <c r="F128" s="118">
        <v>500</v>
      </c>
      <c r="G128" s="91"/>
    </row>
    <row r="129" spans="1:10" ht="27" customHeight="1" x14ac:dyDescent="0.25">
      <c r="A129" s="107" t="s">
        <v>310</v>
      </c>
      <c r="B129" s="35" t="s">
        <v>311</v>
      </c>
      <c r="C129" s="52">
        <v>0</v>
      </c>
      <c r="D129" s="53">
        <v>0</v>
      </c>
      <c r="E129" s="52">
        <v>0</v>
      </c>
      <c r="F129" s="118">
        <v>0</v>
      </c>
      <c r="G129" s="91"/>
    </row>
    <row r="130" spans="1:10" x14ac:dyDescent="0.25">
      <c r="A130" s="107" t="s">
        <v>312</v>
      </c>
      <c r="B130" s="35" t="s">
        <v>313</v>
      </c>
      <c r="C130" s="52">
        <v>250</v>
      </c>
      <c r="D130" s="53">
        <v>0</v>
      </c>
      <c r="E130" s="52">
        <v>0</v>
      </c>
      <c r="F130" s="118">
        <v>250</v>
      </c>
    </row>
    <row r="131" spans="1:10" x14ac:dyDescent="0.25">
      <c r="A131" s="107" t="s">
        <v>314</v>
      </c>
      <c r="B131" s="35" t="s">
        <v>315</v>
      </c>
      <c r="C131" s="52">
        <v>2000</v>
      </c>
      <c r="D131" s="53">
        <v>0</v>
      </c>
      <c r="E131" s="52">
        <v>0</v>
      </c>
      <c r="F131" s="118">
        <v>2000</v>
      </c>
    </row>
    <row r="132" spans="1:10" ht="22.5" x14ac:dyDescent="0.25">
      <c r="A132" s="107" t="s">
        <v>338</v>
      </c>
      <c r="B132" s="35" t="s">
        <v>341</v>
      </c>
      <c r="C132" s="52">
        <v>2000</v>
      </c>
      <c r="D132" s="53">
        <v>0</v>
      </c>
      <c r="E132" s="52">
        <v>0</v>
      </c>
      <c r="F132" s="118">
        <v>2000</v>
      </c>
    </row>
    <row r="133" spans="1:10" x14ac:dyDescent="0.25">
      <c r="A133" s="107" t="s">
        <v>339</v>
      </c>
      <c r="B133" s="35" t="s">
        <v>342</v>
      </c>
      <c r="C133" s="52">
        <v>500</v>
      </c>
      <c r="D133" s="53">
        <v>0</v>
      </c>
      <c r="E133" s="52">
        <v>0</v>
      </c>
      <c r="F133" s="118">
        <v>0</v>
      </c>
    </row>
    <row r="134" spans="1:10" x14ac:dyDescent="0.25">
      <c r="A134" s="107" t="s">
        <v>340</v>
      </c>
      <c r="B134" s="35" t="s">
        <v>343</v>
      </c>
      <c r="C134" s="52">
        <v>4000</v>
      </c>
      <c r="D134" s="53">
        <v>0</v>
      </c>
      <c r="E134" s="52">
        <v>0</v>
      </c>
      <c r="F134" s="118">
        <v>4500</v>
      </c>
    </row>
    <row r="135" spans="1:10" ht="22.5" x14ac:dyDescent="0.25">
      <c r="A135" s="101" t="s">
        <v>393</v>
      </c>
      <c r="B135" s="19" t="s">
        <v>394</v>
      </c>
      <c r="C135" s="57">
        <f>C136</f>
        <v>0</v>
      </c>
      <c r="D135" s="57">
        <f t="shared" ref="D135:F135" si="77">D136</f>
        <v>0</v>
      </c>
      <c r="E135" s="57">
        <f t="shared" si="77"/>
        <v>0</v>
      </c>
      <c r="F135" s="115">
        <f t="shared" si="77"/>
        <v>4000</v>
      </c>
    </row>
    <row r="136" spans="1:10" x14ac:dyDescent="0.25">
      <c r="A136" s="109" t="s">
        <v>385</v>
      </c>
      <c r="B136" s="20" t="s">
        <v>386</v>
      </c>
      <c r="C136" s="54">
        <f>C137</f>
        <v>0</v>
      </c>
      <c r="D136" s="54">
        <f t="shared" ref="D136:F136" si="78">D137</f>
        <v>0</v>
      </c>
      <c r="E136" s="54">
        <f t="shared" si="78"/>
        <v>0</v>
      </c>
      <c r="F136" s="104">
        <f t="shared" si="78"/>
        <v>4000</v>
      </c>
    </row>
    <row r="137" spans="1:10" ht="22.5" x14ac:dyDescent="0.25">
      <c r="A137" s="105" t="s">
        <v>387</v>
      </c>
      <c r="B137" s="21" t="s">
        <v>388</v>
      </c>
      <c r="C137" s="47">
        <f>C138</f>
        <v>0</v>
      </c>
      <c r="D137" s="47">
        <f t="shared" ref="D137:F137" si="79">D138</f>
        <v>0</v>
      </c>
      <c r="E137" s="47">
        <f t="shared" si="79"/>
        <v>0</v>
      </c>
      <c r="F137" s="106">
        <f t="shared" si="79"/>
        <v>4000</v>
      </c>
    </row>
    <row r="138" spans="1:10" x14ac:dyDescent="0.25">
      <c r="A138" s="110" t="s">
        <v>389</v>
      </c>
      <c r="B138" s="38" t="s">
        <v>390</v>
      </c>
      <c r="C138" s="46">
        <f>C139</f>
        <v>0</v>
      </c>
      <c r="D138" s="46">
        <f t="shared" ref="D138:F138" si="80">D139</f>
        <v>0</v>
      </c>
      <c r="E138" s="46">
        <f t="shared" si="80"/>
        <v>0</v>
      </c>
      <c r="F138" s="111">
        <f t="shared" si="80"/>
        <v>4000</v>
      </c>
    </row>
    <row r="139" spans="1:10" x14ac:dyDescent="0.25">
      <c r="A139" s="107" t="s">
        <v>391</v>
      </c>
      <c r="B139" s="35" t="s">
        <v>392</v>
      </c>
      <c r="C139" s="52">
        <v>0</v>
      </c>
      <c r="D139" s="53">
        <v>0</v>
      </c>
      <c r="E139" s="52">
        <v>0</v>
      </c>
      <c r="F139" s="118">
        <v>4000</v>
      </c>
    </row>
    <row r="140" spans="1:10" x14ac:dyDescent="0.25">
      <c r="A140" s="99" t="s">
        <v>277</v>
      </c>
      <c r="B140" s="40" t="s">
        <v>278</v>
      </c>
      <c r="C140" s="56">
        <f t="shared" ref="C140:F140" si="81">C141</f>
        <v>2342.3200000000002</v>
      </c>
      <c r="D140" s="56">
        <f t="shared" si="81"/>
        <v>0</v>
      </c>
      <c r="E140" s="56">
        <f t="shared" si="81"/>
        <v>0</v>
      </c>
      <c r="F140" s="114">
        <f t="shared" si="81"/>
        <v>1470.32</v>
      </c>
    </row>
    <row r="141" spans="1:10" x14ac:dyDescent="0.25">
      <c r="A141" s="101" t="s">
        <v>279</v>
      </c>
      <c r="B141" s="19" t="s">
        <v>278</v>
      </c>
      <c r="C141" s="57">
        <f t="shared" ref="C141:F141" si="82">C142</f>
        <v>2342.3200000000002</v>
      </c>
      <c r="D141" s="57">
        <f t="shared" si="82"/>
        <v>0</v>
      </c>
      <c r="E141" s="57">
        <f t="shared" si="82"/>
        <v>0</v>
      </c>
      <c r="F141" s="115">
        <f t="shared" si="82"/>
        <v>1470.32</v>
      </c>
    </row>
    <row r="142" spans="1:10" ht="33.75" x14ac:dyDescent="0.25">
      <c r="A142" s="109" t="s">
        <v>280</v>
      </c>
      <c r="B142" s="20" t="s">
        <v>281</v>
      </c>
      <c r="C142" s="54">
        <f t="shared" ref="C142:F142" si="83">C143</f>
        <v>2342.3200000000002</v>
      </c>
      <c r="D142" s="54">
        <f t="shared" si="83"/>
        <v>0</v>
      </c>
      <c r="E142" s="54">
        <f t="shared" si="83"/>
        <v>0</v>
      </c>
      <c r="F142" s="104">
        <f t="shared" si="83"/>
        <v>1470.32</v>
      </c>
      <c r="J142" s="62"/>
    </row>
    <row r="143" spans="1:10" ht="17.25" customHeight="1" x14ac:dyDescent="0.25">
      <c r="A143" s="120" t="s">
        <v>282</v>
      </c>
      <c r="B143" s="37" t="s">
        <v>278</v>
      </c>
      <c r="C143" s="58">
        <f t="shared" ref="C143:F143" si="84">C144</f>
        <v>2342.3200000000002</v>
      </c>
      <c r="D143" s="58">
        <f t="shared" si="84"/>
        <v>0</v>
      </c>
      <c r="E143" s="58">
        <f t="shared" si="84"/>
        <v>0</v>
      </c>
      <c r="F143" s="121">
        <f t="shared" si="84"/>
        <v>1470.32</v>
      </c>
      <c r="J143" s="63"/>
    </row>
    <row r="144" spans="1:10" x14ac:dyDescent="0.25">
      <c r="A144" s="122" t="s">
        <v>283</v>
      </c>
      <c r="B144" s="36" t="s">
        <v>284</v>
      </c>
      <c r="C144" s="45">
        <f t="shared" ref="C144:F144" si="85">C145</f>
        <v>2342.3200000000002</v>
      </c>
      <c r="D144" s="45">
        <f t="shared" si="85"/>
        <v>0</v>
      </c>
      <c r="E144" s="45">
        <f t="shared" si="85"/>
        <v>0</v>
      </c>
      <c r="F144" s="123">
        <f t="shared" si="85"/>
        <v>1470.32</v>
      </c>
      <c r="J144" s="63"/>
    </row>
    <row r="145" spans="1:10" ht="15.75" thickBot="1" x14ac:dyDescent="0.3">
      <c r="A145" s="124" t="s">
        <v>285</v>
      </c>
      <c r="B145" s="125" t="s">
        <v>284</v>
      </c>
      <c r="C145" s="126">
        <v>2342.3200000000002</v>
      </c>
      <c r="D145" s="127">
        <v>0</v>
      </c>
      <c r="E145" s="126">
        <v>0</v>
      </c>
      <c r="F145" s="128">
        <v>1470.32</v>
      </c>
      <c r="J145" s="62"/>
    </row>
    <row r="146" spans="1:10" x14ac:dyDescent="0.25">
      <c r="J146" s="64"/>
    </row>
    <row r="149" spans="1:10" x14ac:dyDescent="0.25">
      <c r="J149" s="61"/>
    </row>
  </sheetData>
  <autoFilter ref="A3:F145" xr:uid="{00000000-0009-0000-0000-000001000000}"/>
  <mergeCells count="1">
    <mergeCell ref="C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ΠΡΟΫΠΟΛΟΓΙΣΜΟΣ ΕΣΟΔΩΝ </vt:lpstr>
      <vt:lpstr>ΠΡΟΥΠΟΛΟΓΙΣΜΟΣ ΕΞΟΔΩΝ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LIAKOU</dc:creator>
  <cp:lastModifiedBy>Νίκος Σακελλίων</cp:lastModifiedBy>
  <cp:lastPrinted>2021-08-18T08:24:48Z</cp:lastPrinted>
  <dcterms:created xsi:type="dcterms:W3CDTF">2020-02-25T11:00:51Z</dcterms:created>
  <dcterms:modified xsi:type="dcterms:W3CDTF">2023-08-07T10:51:52Z</dcterms:modified>
</cp:coreProperties>
</file>